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20475" windowHeight="10080" activeTab="3"/>
  </bookViews>
  <sheets>
    <sheet name="향신료" sheetId="1" r:id="rId1"/>
    <sheet name="파우다시즈닝" sheetId="3" r:id="rId2"/>
    <sheet name="소스" sheetId="2" r:id="rId3"/>
    <sheet name="기능성첨가물" sheetId="4" r:id="rId4"/>
  </sheets>
  <calcPr calcId="144525"/>
</workbook>
</file>

<file path=xl/calcChain.xml><?xml version="1.0" encoding="utf-8"?>
<calcChain xmlns="http://schemas.openxmlformats.org/spreadsheetml/2006/main">
  <c r="H89" i="1" l="1"/>
  <c r="G89" i="1"/>
  <c r="G58" i="3"/>
  <c r="H58" i="3"/>
  <c r="H77" i="1"/>
  <c r="G77" i="1"/>
  <c r="G57" i="3"/>
  <c r="H57" i="3" s="1"/>
  <c r="H28" i="3"/>
  <c r="G67" i="4"/>
  <c r="H67" i="4" s="1"/>
  <c r="H66" i="4"/>
  <c r="G66" i="4"/>
  <c r="G65" i="4"/>
  <c r="H65" i="4" s="1"/>
  <c r="H64" i="4"/>
  <c r="G64" i="4"/>
  <c r="G63" i="4"/>
  <c r="H63" i="4" s="1"/>
  <c r="H62" i="4"/>
  <c r="G62" i="4"/>
  <c r="G61" i="4"/>
  <c r="H61" i="4" s="1"/>
  <c r="G60" i="4"/>
  <c r="H60" i="4" s="1"/>
  <c r="G59" i="4"/>
  <c r="H59" i="4" s="1"/>
  <c r="H58" i="4"/>
  <c r="G58" i="4"/>
  <c r="G57" i="4"/>
  <c r="H57" i="4" s="1"/>
  <c r="H56" i="4"/>
  <c r="G56" i="4"/>
  <c r="G55" i="4"/>
  <c r="H55" i="4" s="1"/>
  <c r="G54" i="4"/>
  <c r="H54" i="4" s="1"/>
  <c r="G53" i="4"/>
  <c r="H53" i="4" s="1"/>
  <c r="H52" i="4"/>
  <c r="G52" i="4"/>
  <c r="G51" i="4"/>
  <c r="H51" i="4" s="1"/>
  <c r="H50" i="4"/>
  <c r="G50" i="4"/>
  <c r="G49" i="4"/>
  <c r="H49" i="4" s="1"/>
  <c r="H48" i="4"/>
  <c r="G48" i="4"/>
  <c r="G47" i="4"/>
  <c r="H47" i="4" s="1"/>
  <c r="H46" i="4"/>
  <c r="G46" i="4"/>
  <c r="G45" i="4"/>
  <c r="H45" i="4" s="1"/>
  <c r="H44" i="4"/>
  <c r="G44" i="4"/>
  <c r="G43" i="4"/>
  <c r="H43" i="4" s="1"/>
  <c r="H42" i="4"/>
  <c r="G42" i="4"/>
  <c r="G41" i="4"/>
  <c r="H41" i="4" s="1"/>
  <c r="H40" i="4"/>
  <c r="G40" i="4"/>
  <c r="G39" i="4"/>
  <c r="H39" i="4" s="1"/>
  <c r="H38" i="4"/>
  <c r="G38" i="4"/>
  <c r="G37" i="4"/>
  <c r="H37" i="4" s="1"/>
  <c r="H36" i="4"/>
  <c r="G36" i="4"/>
  <c r="G35" i="4"/>
  <c r="H35" i="4" s="1"/>
  <c r="H34" i="4"/>
  <c r="G34" i="4"/>
  <c r="G33" i="4"/>
  <c r="H33" i="4" s="1"/>
  <c r="H32" i="4"/>
  <c r="G32" i="4"/>
  <c r="G31" i="4"/>
  <c r="H31" i="4" s="1"/>
  <c r="H30" i="4"/>
  <c r="G30" i="4"/>
  <c r="G29" i="4"/>
  <c r="H29" i="4" s="1"/>
  <c r="H28" i="4"/>
  <c r="G28" i="4"/>
  <c r="G27" i="4"/>
  <c r="H27" i="4" s="1"/>
  <c r="H26" i="4"/>
  <c r="G26" i="4"/>
  <c r="G25" i="4"/>
  <c r="H25" i="4" s="1"/>
  <c r="H24" i="4"/>
  <c r="G24" i="4"/>
  <c r="G23" i="4"/>
  <c r="H23" i="4" s="1"/>
  <c r="H22" i="4"/>
  <c r="G22" i="4"/>
  <c r="G21" i="4"/>
  <c r="H21" i="4" s="1"/>
  <c r="H20" i="4"/>
  <c r="G20" i="4"/>
  <c r="G19" i="4"/>
  <c r="H19" i="4" s="1"/>
  <c r="H18" i="4"/>
  <c r="G18" i="4"/>
  <c r="G17" i="4"/>
  <c r="H17" i="4" s="1"/>
  <c r="H16" i="4"/>
  <c r="G16" i="4"/>
  <c r="G15" i="4"/>
  <c r="H15" i="4" s="1"/>
  <c r="H14" i="4"/>
  <c r="G14" i="4"/>
  <c r="G13" i="4"/>
  <c r="H13" i="4" s="1"/>
  <c r="H12" i="4"/>
  <c r="G12" i="4"/>
  <c r="G11" i="4"/>
  <c r="H11" i="4" s="1"/>
  <c r="H10" i="4"/>
  <c r="G10" i="4"/>
  <c r="G9" i="4"/>
  <c r="H9" i="4" s="1"/>
  <c r="G8" i="4"/>
  <c r="H8" i="4" s="1"/>
  <c r="G7" i="4"/>
  <c r="H7" i="4" s="1"/>
  <c r="H6" i="4"/>
  <c r="G6" i="4"/>
  <c r="G5" i="4"/>
  <c r="H5" i="4" s="1"/>
  <c r="G56" i="3"/>
  <c r="H56" i="3" s="1"/>
  <c r="H55" i="3"/>
  <c r="G55" i="3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G44" i="3"/>
  <c r="H44" i="3" s="1"/>
  <c r="G43" i="3"/>
  <c r="H43" i="3" s="1"/>
  <c r="G42" i="3"/>
  <c r="H42" i="3" s="1"/>
  <c r="G41" i="3"/>
  <c r="G40" i="3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H32" i="3"/>
  <c r="G32" i="3"/>
  <c r="G31" i="3"/>
  <c r="H31" i="3" s="1"/>
  <c r="G30" i="3"/>
  <c r="H30" i="3" s="1"/>
  <c r="G29" i="3"/>
  <c r="H29" i="3" s="1"/>
  <c r="G28" i="3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8" i="2"/>
  <c r="G47" i="2"/>
  <c r="H47" i="2" s="1"/>
  <c r="G46" i="2"/>
  <c r="H46" i="2" s="1"/>
  <c r="G45" i="2"/>
  <c r="H44" i="2"/>
  <c r="G44" i="2"/>
  <c r="G43" i="2"/>
  <c r="G42" i="2"/>
  <c r="H42" i="2" s="1"/>
  <c r="G41" i="2"/>
  <c r="G40" i="2"/>
  <c r="G39" i="2"/>
  <c r="H39" i="2" s="1"/>
  <c r="G38" i="2"/>
  <c r="G37" i="2"/>
  <c r="G36" i="2"/>
  <c r="H36" i="2" s="1"/>
  <c r="G35" i="2"/>
  <c r="G34" i="2"/>
  <c r="H34" i="2" s="1"/>
  <c r="G33" i="2"/>
  <c r="G32" i="2"/>
  <c r="H32" i="2" s="1"/>
  <c r="G31" i="2"/>
  <c r="H30" i="2"/>
  <c r="G30" i="2"/>
  <c r="G29" i="2"/>
  <c r="G28" i="2"/>
  <c r="H28" i="2" s="1"/>
  <c r="G27" i="2"/>
  <c r="G26" i="2"/>
  <c r="H26" i="2" s="1"/>
  <c r="G25" i="2"/>
  <c r="G24" i="2"/>
  <c r="H24" i="2" s="1"/>
  <c r="G23" i="2"/>
  <c r="H22" i="2"/>
  <c r="G22" i="2"/>
  <c r="G21" i="2"/>
  <c r="G20" i="2"/>
  <c r="H20" i="2" s="1"/>
  <c r="G19" i="2"/>
  <c r="G18" i="2"/>
  <c r="H18" i="2" s="1"/>
  <c r="H17" i="2"/>
  <c r="G17" i="2"/>
  <c r="G16" i="2"/>
  <c r="G15" i="2"/>
  <c r="H15" i="2" s="1"/>
  <c r="G14" i="2"/>
  <c r="G13" i="2"/>
  <c r="G12" i="2"/>
  <c r="H12" i="2" s="1"/>
  <c r="G11" i="2"/>
  <c r="G10" i="2"/>
  <c r="H10" i="2" s="1"/>
  <c r="H9" i="2"/>
  <c r="G9" i="2"/>
  <c r="G8" i="2"/>
  <c r="G7" i="2"/>
  <c r="H7" i="2" s="1"/>
  <c r="G6" i="2"/>
  <c r="G5" i="2"/>
  <c r="H5" i="2" s="1"/>
  <c r="G83" i="1" l="1"/>
  <c r="H83" i="1" s="1"/>
  <c r="G82" i="1"/>
  <c r="H82" i="1" s="1"/>
  <c r="G5" i="1" l="1"/>
  <c r="H5" i="1" l="1"/>
  <c r="G7" i="1" l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8" i="1"/>
  <c r="H78" i="1" s="1"/>
  <c r="G79" i="1"/>
  <c r="H79" i="1" s="1"/>
  <c r="G80" i="1"/>
  <c r="H80" i="1" s="1"/>
  <c r="G81" i="1"/>
  <c r="H81" i="1" s="1"/>
  <c r="G84" i="1"/>
  <c r="H84" i="1" s="1"/>
  <c r="G85" i="1"/>
  <c r="H85" i="1" s="1"/>
  <c r="G86" i="1"/>
  <c r="H86" i="1" s="1"/>
  <c r="G87" i="1"/>
  <c r="H87" i="1" s="1"/>
  <c r="G88" i="1"/>
  <c r="H88" i="1" s="1"/>
  <c r="G6" i="1"/>
  <c r="H6" i="1" s="1"/>
</calcChain>
</file>

<file path=xl/sharedStrings.xml><?xml version="1.0" encoding="utf-8"?>
<sst xmlns="http://schemas.openxmlformats.org/spreadsheetml/2006/main" count="458" uniqueCount="230">
  <si>
    <t>제품명</t>
    <phoneticPr fontId="1" type="noConversion"/>
  </si>
  <si>
    <t>규격</t>
    <phoneticPr fontId="1" type="noConversion"/>
  </si>
  <si>
    <t>전일재고</t>
    <phoneticPr fontId="1" type="noConversion"/>
  </si>
  <si>
    <t>현제재고</t>
    <phoneticPr fontId="1" type="noConversion"/>
  </si>
  <si>
    <t>담당</t>
    <phoneticPr fontId="1" type="noConversion"/>
  </si>
  <si>
    <t>팀장</t>
    <phoneticPr fontId="1" type="noConversion"/>
  </si>
  <si>
    <t>대표이사</t>
    <phoneticPr fontId="1" type="noConversion"/>
  </si>
  <si>
    <t>결
제</t>
    <phoneticPr fontId="1" type="noConversion"/>
  </si>
  <si>
    <t>반품입고
(사용가능)</t>
    <phoneticPr fontId="1" type="noConversion"/>
  </si>
  <si>
    <t>입고수량</t>
    <phoneticPr fontId="1" type="noConversion"/>
  </si>
  <si>
    <t>판매수량</t>
    <phoneticPr fontId="1" type="noConversion"/>
  </si>
  <si>
    <t>계피</t>
  </si>
  <si>
    <t>구연산</t>
  </si>
  <si>
    <t>너트맥</t>
  </si>
  <si>
    <t>딜시드</t>
  </si>
  <si>
    <t>딜시드(홀)</t>
  </si>
  <si>
    <t>레인보우</t>
  </si>
  <si>
    <t>로즈마리(홀)</t>
  </si>
  <si>
    <t>로즈마리                            분말</t>
  </si>
  <si>
    <t>마조람(홀)</t>
  </si>
  <si>
    <t>마조람분말</t>
  </si>
  <si>
    <t>베이질(홀)</t>
  </si>
  <si>
    <t>베이질분말</t>
  </si>
  <si>
    <t>백후추</t>
  </si>
  <si>
    <t>백후추(통)</t>
  </si>
  <si>
    <t>세이지(홀)</t>
  </si>
  <si>
    <t>세이지분말</t>
  </si>
  <si>
    <t>오향(홀)</t>
  </si>
  <si>
    <t>오향 분말</t>
  </si>
  <si>
    <t>올스파이스</t>
  </si>
  <si>
    <t>월계수잎</t>
  </si>
  <si>
    <t>월계수분말</t>
  </si>
  <si>
    <t>오레가노(홀)</t>
  </si>
  <si>
    <t>오레가노                   분말</t>
  </si>
  <si>
    <t>정향(홀)</t>
  </si>
  <si>
    <t>정향 분말</t>
  </si>
  <si>
    <t>칠리파우다</t>
  </si>
  <si>
    <t>케이엔페파</t>
  </si>
  <si>
    <t>케이젼
스파이스</t>
  </si>
  <si>
    <t>캐러웨이시드(홀)</t>
  </si>
  <si>
    <t>캐러웨이시드분말</t>
  </si>
  <si>
    <t>코리앤더홀</t>
  </si>
  <si>
    <t>코리앤더분말</t>
  </si>
  <si>
    <t>큐민</t>
  </si>
  <si>
    <t>타임(홀)</t>
  </si>
  <si>
    <t>타임분말</t>
  </si>
  <si>
    <t>타라곤(홀)</t>
  </si>
  <si>
    <t>타라곤분말</t>
  </si>
  <si>
    <t>터머릭</t>
  </si>
  <si>
    <t>파슬리                                 후레이크</t>
  </si>
  <si>
    <t>피클링                            스파이스</t>
  </si>
  <si>
    <t>흑후추</t>
  </si>
  <si>
    <t>흑후추(통)</t>
  </si>
  <si>
    <t>흑후추(굵은후추)</t>
  </si>
  <si>
    <t>통후추크러쉬드</t>
  </si>
  <si>
    <t>크러쉬드레드페퍼</t>
  </si>
  <si>
    <t>300g</t>
  </si>
  <si>
    <t>1kg</t>
  </si>
  <si>
    <t>650g</t>
  </si>
  <si>
    <t>400g</t>
  </si>
  <si>
    <t>230g</t>
  </si>
  <si>
    <t>550g</t>
  </si>
  <si>
    <t>150g</t>
  </si>
  <si>
    <t>80g</t>
  </si>
  <si>
    <t>130g</t>
  </si>
  <si>
    <t>450g</t>
  </si>
  <si>
    <t>250g</t>
  </si>
  <si>
    <t>350g</t>
  </si>
  <si>
    <t>40g</t>
  </si>
  <si>
    <t>180g</t>
  </si>
  <si>
    <t>90g</t>
  </si>
  <si>
    <t>70g</t>
  </si>
  <si>
    <t>200g</t>
  </si>
  <si>
    <t>260g</t>
  </si>
  <si>
    <t>400G</t>
  </si>
  <si>
    <t>340g</t>
  </si>
  <si>
    <t>향신료제품현황표</t>
    <phoneticPr fontId="1" type="noConversion"/>
  </si>
  <si>
    <t>박스수량</t>
    <phoneticPr fontId="1" type="noConversion"/>
  </si>
  <si>
    <t>10kg</t>
  </si>
  <si>
    <t>10kg</t>
    <phoneticPr fontId="1" type="noConversion"/>
  </si>
  <si>
    <t>100g</t>
  </si>
  <si>
    <t>소스제품현황표</t>
    <phoneticPr fontId="1" type="noConversion"/>
  </si>
  <si>
    <t>결
제</t>
    <phoneticPr fontId="1" type="noConversion"/>
  </si>
  <si>
    <t>담당</t>
    <phoneticPr fontId="1" type="noConversion"/>
  </si>
  <si>
    <t>팀장</t>
    <phoneticPr fontId="1" type="noConversion"/>
  </si>
  <si>
    <t>대표이사</t>
    <phoneticPr fontId="1" type="noConversion"/>
  </si>
  <si>
    <t>날짜:2014년0월0일0요일</t>
    <phoneticPr fontId="1" type="noConversion"/>
  </si>
  <si>
    <t>제품명</t>
    <phoneticPr fontId="1" type="noConversion"/>
  </si>
  <si>
    <t>규격</t>
    <phoneticPr fontId="1" type="noConversion"/>
  </si>
  <si>
    <t>전일재고</t>
    <phoneticPr fontId="1" type="noConversion"/>
  </si>
  <si>
    <t>입고수량</t>
    <phoneticPr fontId="1" type="noConversion"/>
  </si>
  <si>
    <t>반품입고
(사용가능)</t>
    <phoneticPr fontId="1" type="noConversion"/>
  </si>
  <si>
    <t>판매수량</t>
    <phoneticPr fontId="1" type="noConversion"/>
  </si>
  <si>
    <t>현제재고</t>
    <phoneticPr fontId="1" type="noConversion"/>
  </si>
  <si>
    <t>박스수량</t>
    <phoneticPr fontId="1" type="noConversion"/>
  </si>
  <si>
    <t>간장마늘소스</t>
  </si>
  <si>
    <t>2kg</t>
  </si>
  <si>
    <t>고추장양념                소스</t>
  </si>
  <si>
    <t>골뱅이양념                소스</t>
  </si>
  <si>
    <t>꼬지소스</t>
  </si>
  <si>
    <t>데리야끼소스</t>
  </si>
  <si>
    <t>떡갈비소스</t>
  </si>
  <si>
    <t>돈까스소스</t>
  </si>
  <si>
    <t>1.8kg</t>
  </si>
  <si>
    <t>9kg</t>
  </si>
  <si>
    <t>머스타드소스(허니)</t>
  </si>
  <si>
    <t>머스타드소스</t>
  </si>
  <si>
    <t>1.9kg</t>
  </si>
  <si>
    <t>바베큐소스</t>
  </si>
  <si>
    <t>불고기갈비                양념</t>
  </si>
  <si>
    <t>삼겹살소스</t>
  </si>
  <si>
    <t>스위트칠리소스</t>
  </si>
  <si>
    <t>우동소스</t>
  </si>
  <si>
    <t>장어소스</t>
  </si>
  <si>
    <t>찜닭소스</t>
  </si>
  <si>
    <t>청양불소스</t>
  </si>
  <si>
    <t>600g</t>
  </si>
  <si>
    <t>치킨양념소스</t>
  </si>
  <si>
    <t>5kg</t>
  </si>
  <si>
    <t>치킨양념                        (매운맛)</t>
  </si>
  <si>
    <t>뉴캡사이신                       매운맛소스</t>
  </si>
  <si>
    <t>캡사이신불소스</t>
  </si>
  <si>
    <t>탕수육소스</t>
  </si>
  <si>
    <t>훈제향소스</t>
  </si>
  <si>
    <t>530g</t>
  </si>
  <si>
    <t>파우다/시즈닝제품현황표</t>
    <phoneticPr fontId="1" type="noConversion"/>
  </si>
  <si>
    <t>뉴캡시컴              분말</t>
  </si>
  <si>
    <t>1kg</t>
    <phoneticPr fontId="1" type="noConversion"/>
  </si>
  <si>
    <t>캡시컴분말</t>
  </si>
  <si>
    <t>스모크향분말</t>
  </si>
  <si>
    <t>매쉬드포테이토</t>
  </si>
  <si>
    <t>젤라틴</t>
  </si>
  <si>
    <t>420g</t>
  </si>
  <si>
    <t>튀김가루</t>
  </si>
  <si>
    <t>부침가루</t>
  </si>
  <si>
    <t>고구마전분</t>
  </si>
  <si>
    <t>감자전분</t>
  </si>
  <si>
    <t>마늘분말</t>
  </si>
  <si>
    <t>생강분말</t>
  </si>
  <si>
    <t>양파분말</t>
  </si>
  <si>
    <t>파프리카분말</t>
  </si>
  <si>
    <t>사골분말</t>
  </si>
  <si>
    <t>산초가루</t>
  </si>
  <si>
    <t>떡볶이분말                    (약간매운맛)</t>
  </si>
  <si>
    <t>봉골레</t>
  </si>
  <si>
    <t>치킨부용(이슬나라)</t>
  </si>
  <si>
    <t>800g</t>
  </si>
  <si>
    <t>치킨파우다</t>
  </si>
  <si>
    <t>칙카이드                          치킨염지제</t>
  </si>
  <si>
    <t>육계용훈제                     염지제</t>
  </si>
  <si>
    <t>이에스-427</t>
  </si>
  <si>
    <t>한천분말</t>
  </si>
  <si>
    <t>실한천</t>
  </si>
  <si>
    <t>허브뿌리예</t>
  </si>
  <si>
    <t>280g</t>
  </si>
  <si>
    <t>빨강색소</t>
  </si>
  <si>
    <t>분홍색소</t>
  </si>
  <si>
    <t>그린색소</t>
  </si>
  <si>
    <t>120g</t>
  </si>
  <si>
    <t>치자황색소</t>
  </si>
  <si>
    <t>돈까스배타믹스</t>
  </si>
  <si>
    <t>5kg</t>
    <phoneticPr fontId="1" type="noConversion"/>
  </si>
  <si>
    <t>바베큐시즈닝</t>
    <phoneticPr fontId="1" type="noConversion"/>
  </si>
  <si>
    <t>300g</t>
    <phoneticPr fontId="1" type="noConversion"/>
  </si>
  <si>
    <t>블랜딩치킨파우다</t>
    <phoneticPr fontId="1" type="noConversion"/>
  </si>
  <si>
    <t>미찬</t>
    <phoneticPr fontId="1" type="noConversion"/>
  </si>
  <si>
    <t>3kg</t>
    <phoneticPr fontId="1" type="noConversion"/>
  </si>
  <si>
    <t>기능성/첨가물제품현황표</t>
    <phoneticPr fontId="1" type="noConversion"/>
  </si>
  <si>
    <t>다시마분말</t>
  </si>
  <si>
    <t>멸치분말</t>
  </si>
  <si>
    <t>북어분말</t>
  </si>
  <si>
    <t>새우분말</t>
  </si>
  <si>
    <t>녹차분말</t>
  </si>
  <si>
    <t>딸기분말</t>
  </si>
  <si>
    <t>백년초분말</t>
  </si>
  <si>
    <t>석류분말</t>
  </si>
  <si>
    <t>표고버섯분말</t>
  </si>
  <si>
    <t>160g</t>
  </si>
  <si>
    <t>마분말</t>
  </si>
  <si>
    <t>270g</t>
  </si>
  <si>
    <t>고구마분말</t>
  </si>
  <si>
    <t>당근분말</t>
  </si>
  <si>
    <t>도라지분말</t>
  </si>
  <si>
    <t>바나나분말</t>
  </si>
  <si>
    <t>브로콜리분말</t>
  </si>
  <si>
    <t>비트분말</t>
  </si>
  <si>
    <t>뽕잎가루</t>
  </si>
  <si>
    <t>사과분말</t>
  </si>
  <si>
    <t>솔잎가루</t>
  </si>
  <si>
    <t>시금치분말</t>
  </si>
  <si>
    <t>쑥분말</t>
  </si>
  <si>
    <t>알로에분말</t>
  </si>
  <si>
    <t>인삼분말</t>
  </si>
  <si>
    <t>죽엽분말</t>
  </si>
  <si>
    <t>참치분말</t>
  </si>
  <si>
    <t>칡분말</t>
  </si>
  <si>
    <t>키위분말</t>
  </si>
  <si>
    <t>파래분말</t>
  </si>
  <si>
    <t>파래분태</t>
  </si>
  <si>
    <t>호박분말(중국)</t>
  </si>
  <si>
    <t>호박분말(국산)</t>
  </si>
  <si>
    <t>홍화씨분말</t>
  </si>
  <si>
    <t>흑미분말</t>
  </si>
  <si>
    <t>파인애플엑기스분말</t>
  </si>
  <si>
    <t>샐러리분말</t>
  </si>
  <si>
    <t>홍합분말</t>
  </si>
  <si>
    <t>구아검</t>
  </si>
  <si>
    <t>잔탄검</t>
  </si>
  <si>
    <t>글루텐</t>
  </si>
  <si>
    <t>주석산</t>
  </si>
  <si>
    <t>사과산</t>
  </si>
  <si>
    <t>수퍼바인드(식용본드)</t>
  </si>
  <si>
    <t>호박산</t>
  </si>
  <si>
    <t>에르소르빈산</t>
  </si>
  <si>
    <t>소르빈산칼륨</t>
  </si>
  <si>
    <t>파라옥시안식향산에틸</t>
  </si>
  <si>
    <t>아질산나트륨</t>
  </si>
  <si>
    <t>인산염</t>
  </si>
  <si>
    <t>버터향분말</t>
    <phoneticPr fontId="1" type="noConversion"/>
  </si>
  <si>
    <t>1kg</t>
    <phoneticPr fontId="1" type="noConversion"/>
  </si>
  <si>
    <t>소다(탄산수소나트륨)</t>
    <phoneticPr fontId="1" type="noConversion"/>
  </si>
  <si>
    <t>포도당</t>
    <phoneticPr fontId="1" type="noConversion"/>
  </si>
  <si>
    <t>500g</t>
    <phoneticPr fontId="1" type="noConversion"/>
  </si>
  <si>
    <t>갈릭솔트</t>
    <phoneticPr fontId="1" type="noConversion"/>
  </si>
  <si>
    <t>450g</t>
    <phoneticPr fontId="1" type="noConversion"/>
  </si>
  <si>
    <t>장보고</t>
    <phoneticPr fontId="1" type="noConversion"/>
  </si>
  <si>
    <t>생강분말100%</t>
    <phoneticPr fontId="1" type="noConversion"/>
  </si>
  <si>
    <t>1kg</t>
    <phoneticPr fontId="1" type="noConversion"/>
  </si>
  <si>
    <t>믹스허브</t>
    <phoneticPr fontId="1" type="noConversion"/>
  </si>
  <si>
    <t>날짜:2014년11월29일토요일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</si>
</sst>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0"/>
      <color rgb="FF000000"/>
      <name val="Arial"/>
      <family val="2"/>
    </font>
    <font>
      <b/>
      <sz val="10"/>
      <color rgb="FF000000"/>
      <name val="굴림체"/>
      <family val="3"/>
      <charset val="129"/>
    </font>
    <font>
      <b/>
      <sz val="10"/>
      <color rgb="FF000000"/>
      <name val="맑은 고딕"/>
      <family val="3"/>
      <charset val="129"/>
    </font>
    <font>
      <sz val="12"/>
      <color rgb="FF000000"/>
      <name val="Hy동녘m"/>
      <family val="1"/>
      <charset val="129"/>
    </font>
    <font>
      <sz val="10"/>
      <color rgb="FF000000"/>
      <name val="Hy동녘m"/>
      <family val="1"/>
      <charset val="129"/>
    </font>
    <font>
      <sz val="8"/>
      <color rgb="FF000000"/>
      <name val="Hy동녘m"/>
      <family val="1"/>
      <charset val="129"/>
    </font>
    <font>
      <b/>
      <sz val="11"/>
      <color rgb="FF000000"/>
      <name val="맑은 고딕"/>
      <family val="3"/>
      <charset val="129"/>
    </font>
    <font>
      <b/>
      <sz val="12"/>
      <color rgb="FF000000"/>
      <name val="Hy동녘m"/>
      <family val="1"/>
      <charset val="129"/>
    </font>
    <font>
      <sz val="12"/>
      <color rgb="FF00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/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7" fillId="0" borderId="1" xfId="2" applyFont="1" applyBorder="1" applyAlignment="1">
      <alignment horizontal="center" vertical="center" wrapText="1"/>
    </xf>
    <xf numFmtId="37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37" fontId="10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2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10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1" xfId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91" workbookViewId="0">
      <selection activeCell="J10" sqref="J10"/>
    </sheetView>
  </sheetViews>
  <sheetFormatPr defaultRowHeight="16.5" x14ac:dyDescent="0.3"/>
  <cols>
    <col min="1" max="1" width="22.125" customWidth="1"/>
    <col min="2" max="2" width="6" customWidth="1"/>
    <col min="3" max="4" width="8.125" customWidth="1"/>
    <col min="5" max="5" width="9.625" customWidth="1"/>
    <col min="7" max="7" width="7.625" customWidth="1"/>
    <col min="8" max="8" width="8.375" customWidth="1"/>
  </cols>
  <sheetData>
    <row r="1" spans="1:8" ht="18.75" customHeight="1" x14ac:dyDescent="0.3">
      <c r="A1" s="13" t="s">
        <v>76</v>
      </c>
      <c r="B1" s="14"/>
      <c r="C1" s="14"/>
      <c r="D1" s="15"/>
      <c r="E1" s="12" t="s">
        <v>7</v>
      </c>
      <c r="F1" s="2" t="s">
        <v>4</v>
      </c>
      <c r="G1" s="2" t="s">
        <v>5</v>
      </c>
      <c r="H1" s="2" t="s">
        <v>6</v>
      </c>
    </row>
    <row r="2" spans="1:8" ht="37.5" customHeight="1" x14ac:dyDescent="0.3">
      <c r="A2" s="16"/>
      <c r="B2" s="17"/>
      <c r="C2" s="17"/>
      <c r="D2" s="18"/>
      <c r="E2" s="12"/>
      <c r="F2" s="1"/>
      <c r="G2" s="1"/>
      <c r="H2" s="1"/>
    </row>
    <row r="3" spans="1:8" x14ac:dyDescent="0.3">
      <c r="A3" s="19" t="s">
        <v>229</v>
      </c>
      <c r="B3" s="20"/>
      <c r="C3" s="20"/>
      <c r="D3" s="20"/>
      <c r="E3" s="20"/>
      <c r="F3" s="20"/>
      <c r="G3" s="20"/>
      <c r="H3" s="20"/>
    </row>
    <row r="4" spans="1:8" ht="33" x14ac:dyDescent="0.3">
      <c r="A4" s="2" t="s">
        <v>0</v>
      </c>
      <c r="B4" s="2" t="s">
        <v>1</v>
      </c>
      <c r="C4" s="2" t="s">
        <v>2</v>
      </c>
      <c r="D4" s="2" t="s">
        <v>9</v>
      </c>
      <c r="E4" s="3" t="s">
        <v>8</v>
      </c>
      <c r="F4" s="2" t="s">
        <v>10</v>
      </c>
      <c r="G4" s="2" t="s">
        <v>3</v>
      </c>
      <c r="H4" s="8" t="s">
        <v>77</v>
      </c>
    </row>
    <row r="5" spans="1:8" x14ac:dyDescent="0.3">
      <c r="A5" s="11" t="s">
        <v>11</v>
      </c>
      <c r="B5" s="4" t="s">
        <v>56</v>
      </c>
      <c r="C5" s="1">
        <v>84</v>
      </c>
      <c r="D5" s="1"/>
      <c r="E5" s="1"/>
      <c r="F5" s="1"/>
      <c r="G5" s="1">
        <f>C5+D5+E5-F5</f>
        <v>84</v>
      </c>
      <c r="H5" s="1">
        <f>INT(G5/12)</f>
        <v>7</v>
      </c>
    </row>
    <row r="6" spans="1:8" x14ac:dyDescent="0.3">
      <c r="A6" s="11"/>
      <c r="B6" s="4" t="s">
        <v>57</v>
      </c>
      <c r="C6" s="1">
        <v>30</v>
      </c>
      <c r="D6" s="1"/>
      <c r="E6" s="1"/>
      <c r="F6" s="1"/>
      <c r="G6" s="1">
        <f>C6+D6+E6-F6</f>
        <v>30</v>
      </c>
      <c r="H6" s="1">
        <f>INT(G6/10)</f>
        <v>3</v>
      </c>
    </row>
    <row r="7" spans="1:8" x14ac:dyDescent="0.3">
      <c r="A7" s="11" t="s">
        <v>12</v>
      </c>
      <c r="B7" s="4" t="s">
        <v>58</v>
      </c>
      <c r="C7" s="1">
        <v>48</v>
      </c>
      <c r="D7" s="1"/>
      <c r="E7" s="1"/>
      <c r="F7" s="1"/>
      <c r="G7" s="1">
        <f t="shared" ref="G7:G70" si="0">C7+D7+E7-F7</f>
        <v>48</v>
      </c>
      <c r="H7" s="1">
        <f>INT(G7/12)</f>
        <v>4</v>
      </c>
    </row>
    <row r="8" spans="1:8" x14ac:dyDescent="0.3">
      <c r="A8" s="11"/>
      <c r="B8" s="4" t="s">
        <v>57</v>
      </c>
      <c r="C8" s="1">
        <v>60</v>
      </c>
      <c r="D8" s="1"/>
      <c r="E8" s="1"/>
      <c r="F8" s="1"/>
      <c r="G8" s="1">
        <f t="shared" si="0"/>
        <v>60</v>
      </c>
      <c r="H8" s="1">
        <f>INT(G8/10)</f>
        <v>6</v>
      </c>
    </row>
    <row r="9" spans="1:8" x14ac:dyDescent="0.3">
      <c r="A9" s="11" t="s">
        <v>13</v>
      </c>
      <c r="B9" s="4" t="s">
        <v>59</v>
      </c>
      <c r="C9" s="1">
        <v>108</v>
      </c>
      <c r="D9" s="1"/>
      <c r="E9" s="1"/>
      <c r="F9" s="1"/>
      <c r="G9" s="1">
        <f t="shared" si="0"/>
        <v>108</v>
      </c>
      <c r="H9" s="1">
        <f>INT(G9/12)</f>
        <v>9</v>
      </c>
    </row>
    <row r="10" spans="1:8" x14ac:dyDescent="0.3">
      <c r="A10" s="11"/>
      <c r="B10" s="4" t="s">
        <v>57</v>
      </c>
      <c r="C10" s="1"/>
      <c r="D10" s="1"/>
      <c r="E10" s="1"/>
      <c r="F10" s="1"/>
      <c r="G10" s="1">
        <f t="shared" si="0"/>
        <v>0</v>
      </c>
      <c r="H10" s="1">
        <f>INT(G10/10)</f>
        <v>0</v>
      </c>
    </row>
    <row r="11" spans="1:8" x14ac:dyDescent="0.3">
      <c r="A11" s="11" t="s">
        <v>14</v>
      </c>
      <c r="B11" s="4" t="s">
        <v>56</v>
      </c>
      <c r="C11" s="1">
        <v>36</v>
      </c>
      <c r="D11" s="1"/>
      <c r="E11" s="1"/>
      <c r="F11" s="1"/>
      <c r="G11" s="1">
        <f t="shared" si="0"/>
        <v>36</v>
      </c>
      <c r="H11" s="1">
        <f>INT(G11/12)</f>
        <v>3</v>
      </c>
    </row>
    <row r="12" spans="1:8" x14ac:dyDescent="0.3">
      <c r="A12" s="11"/>
      <c r="B12" s="4" t="s">
        <v>57</v>
      </c>
      <c r="C12" s="1"/>
      <c r="D12" s="1"/>
      <c r="E12" s="1"/>
      <c r="F12" s="1"/>
      <c r="G12" s="1">
        <f t="shared" si="0"/>
        <v>0</v>
      </c>
      <c r="H12" s="1">
        <f>INT(G12/10)</f>
        <v>0</v>
      </c>
    </row>
    <row r="13" spans="1:8" x14ac:dyDescent="0.3">
      <c r="A13" s="11" t="s">
        <v>15</v>
      </c>
      <c r="B13" s="4" t="s">
        <v>56</v>
      </c>
      <c r="C13" s="1">
        <v>12</v>
      </c>
      <c r="D13" s="1"/>
      <c r="E13" s="1"/>
      <c r="F13" s="1"/>
      <c r="G13" s="1">
        <f t="shared" si="0"/>
        <v>12</v>
      </c>
      <c r="H13" s="1">
        <f>INT(G13/12)</f>
        <v>1</v>
      </c>
    </row>
    <row r="14" spans="1:8" x14ac:dyDescent="0.3">
      <c r="A14" s="11"/>
      <c r="B14" s="4" t="s">
        <v>57</v>
      </c>
      <c r="C14" s="1"/>
      <c r="D14" s="1"/>
      <c r="E14" s="1"/>
      <c r="F14" s="1"/>
      <c r="G14" s="1">
        <f t="shared" si="0"/>
        <v>0</v>
      </c>
      <c r="H14" s="1">
        <f>INT(G14/10)</f>
        <v>0</v>
      </c>
    </row>
    <row r="15" spans="1:8" x14ac:dyDescent="0.3">
      <c r="A15" s="11" t="s">
        <v>16</v>
      </c>
      <c r="B15" s="4" t="s">
        <v>60</v>
      </c>
      <c r="C15" s="1">
        <v>390</v>
      </c>
      <c r="D15" s="1"/>
      <c r="E15" s="1"/>
      <c r="F15" s="1"/>
      <c r="G15" s="1">
        <f t="shared" si="0"/>
        <v>390</v>
      </c>
      <c r="H15" s="1">
        <f>INT(G15/15)</f>
        <v>26</v>
      </c>
    </row>
    <row r="16" spans="1:8" x14ac:dyDescent="0.3">
      <c r="A16" s="11"/>
      <c r="B16" s="4" t="s">
        <v>61</v>
      </c>
      <c r="C16" s="1">
        <v>36</v>
      </c>
      <c r="D16" s="1"/>
      <c r="E16" s="1"/>
      <c r="F16" s="1"/>
      <c r="G16" s="1">
        <f t="shared" si="0"/>
        <v>36</v>
      </c>
      <c r="H16" s="1">
        <f>INT(G16/12)</f>
        <v>3</v>
      </c>
    </row>
    <row r="17" spans="1:8" x14ac:dyDescent="0.3">
      <c r="A17" s="11" t="s">
        <v>17</v>
      </c>
      <c r="B17" s="4" t="s">
        <v>62</v>
      </c>
      <c r="C17" s="1">
        <v>96</v>
      </c>
      <c r="D17" s="1"/>
      <c r="E17" s="1"/>
      <c r="F17" s="1"/>
      <c r="G17" s="1">
        <f t="shared" si="0"/>
        <v>96</v>
      </c>
      <c r="H17" s="1">
        <f>INT(G17/12)</f>
        <v>8</v>
      </c>
    </row>
    <row r="18" spans="1:8" x14ac:dyDescent="0.3">
      <c r="A18" s="11"/>
      <c r="B18" s="4" t="s">
        <v>57</v>
      </c>
      <c r="C18" s="1"/>
      <c r="D18" s="1"/>
      <c r="E18" s="1"/>
      <c r="F18" s="1"/>
      <c r="G18" s="1">
        <f t="shared" si="0"/>
        <v>0</v>
      </c>
      <c r="H18" s="1">
        <f>INT(G18/10)</f>
        <v>0</v>
      </c>
    </row>
    <row r="19" spans="1:8" x14ac:dyDescent="0.3">
      <c r="A19" s="11" t="s">
        <v>18</v>
      </c>
      <c r="B19" s="4" t="s">
        <v>56</v>
      </c>
      <c r="C19" s="1">
        <v>24</v>
      </c>
      <c r="D19" s="1"/>
      <c r="E19" s="1"/>
      <c r="F19" s="1"/>
      <c r="G19" s="1">
        <f t="shared" si="0"/>
        <v>24</v>
      </c>
      <c r="H19" s="1">
        <f>INT(G19/12)</f>
        <v>2</v>
      </c>
    </row>
    <row r="20" spans="1:8" x14ac:dyDescent="0.3">
      <c r="A20" s="11"/>
      <c r="B20" s="4" t="s">
        <v>57</v>
      </c>
      <c r="C20" s="1"/>
      <c r="D20" s="1"/>
      <c r="E20" s="1"/>
      <c r="F20" s="1"/>
      <c r="G20" s="1">
        <f t="shared" si="0"/>
        <v>0</v>
      </c>
      <c r="H20" s="1">
        <f>INT(G20/10)</f>
        <v>0</v>
      </c>
    </row>
    <row r="21" spans="1:8" x14ac:dyDescent="0.3">
      <c r="A21" s="11" t="s">
        <v>19</v>
      </c>
      <c r="B21" s="4" t="s">
        <v>63</v>
      </c>
      <c r="C21" s="1"/>
      <c r="D21" s="1"/>
      <c r="E21" s="1"/>
      <c r="F21" s="1"/>
      <c r="G21" s="1">
        <f t="shared" si="0"/>
        <v>0</v>
      </c>
      <c r="H21" s="1">
        <f>INT(G21/12)</f>
        <v>0</v>
      </c>
    </row>
    <row r="22" spans="1:8" x14ac:dyDescent="0.3">
      <c r="A22" s="11"/>
      <c r="B22" s="4" t="s">
        <v>57</v>
      </c>
      <c r="C22" s="1"/>
      <c r="D22" s="1"/>
      <c r="E22" s="1"/>
      <c r="F22" s="1"/>
      <c r="G22" s="1">
        <f t="shared" si="0"/>
        <v>0</v>
      </c>
      <c r="H22" s="1">
        <f>INT(G22/10)</f>
        <v>0</v>
      </c>
    </row>
    <row r="23" spans="1:8" x14ac:dyDescent="0.3">
      <c r="A23" s="11" t="s">
        <v>20</v>
      </c>
      <c r="B23" s="4" t="s">
        <v>56</v>
      </c>
      <c r="C23" s="1"/>
      <c r="D23" s="1"/>
      <c r="E23" s="1"/>
      <c r="F23" s="1"/>
      <c r="G23" s="1">
        <f t="shared" si="0"/>
        <v>0</v>
      </c>
      <c r="H23" s="1">
        <f>INT(G23/12)</f>
        <v>0</v>
      </c>
    </row>
    <row r="24" spans="1:8" x14ac:dyDescent="0.3">
      <c r="A24" s="11"/>
      <c r="B24" s="4" t="s">
        <v>57</v>
      </c>
      <c r="C24" s="1"/>
      <c r="D24" s="1"/>
      <c r="E24" s="1"/>
      <c r="F24" s="1"/>
      <c r="G24" s="1">
        <f t="shared" si="0"/>
        <v>0</v>
      </c>
      <c r="H24" s="1">
        <f>INT(G24/10)</f>
        <v>0</v>
      </c>
    </row>
    <row r="25" spans="1:8" x14ac:dyDescent="0.3">
      <c r="A25" s="11" t="s">
        <v>21</v>
      </c>
      <c r="B25" s="4" t="s">
        <v>64</v>
      </c>
      <c r="C25" s="1">
        <v>156</v>
      </c>
      <c r="D25" s="1"/>
      <c r="E25" s="1"/>
      <c r="F25" s="1"/>
      <c r="G25" s="1">
        <f t="shared" si="0"/>
        <v>156</v>
      </c>
      <c r="H25" s="1">
        <f>INT(G25/12)</f>
        <v>13</v>
      </c>
    </row>
    <row r="26" spans="1:8" x14ac:dyDescent="0.3">
      <c r="A26" s="11"/>
      <c r="B26" s="4" t="s">
        <v>57</v>
      </c>
      <c r="C26" s="1"/>
      <c r="D26" s="1"/>
      <c r="E26" s="1"/>
      <c r="F26" s="1"/>
      <c r="G26" s="1">
        <f t="shared" si="0"/>
        <v>0</v>
      </c>
      <c r="H26" s="1">
        <f>INT(G26/10)</f>
        <v>0</v>
      </c>
    </row>
    <row r="27" spans="1:8" x14ac:dyDescent="0.3">
      <c r="A27" s="11" t="s">
        <v>22</v>
      </c>
      <c r="B27" s="4" t="s">
        <v>56</v>
      </c>
      <c r="C27" s="1">
        <v>72</v>
      </c>
      <c r="D27" s="1"/>
      <c r="E27" s="1"/>
      <c r="F27" s="1"/>
      <c r="G27" s="1">
        <f t="shared" si="0"/>
        <v>72</v>
      </c>
      <c r="H27" s="1">
        <f>INT(G27/12)</f>
        <v>6</v>
      </c>
    </row>
    <row r="28" spans="1:8" x14ac:dyDescent="0.3">
      <c r="A28" s="11"/>
      <c r="B28" s="4" t="s">
        <v>57</v>
      </c>
      <c r="C28" s="1"/>
      <c r="D28" s="1"/>
      <c r="E28" s="1"/>
      <c r="F28" s="1"/>
      <c r="G28" s="1">
        <f t="shared" si="0"/>
        <v>0</v>
      </c>
      <c r="H28" s="1">
        <f>INT(G28/10)</f>
        <v>0</v>
      </c>
    </row>
    <row r="29" spans="1:8" x14ac:dyDescent="0.3">
      <c r="A29" s="11" t="s">
        <v>23</v>
      </c>
      <c r="B29" s="4" t="s">
        <v>65</v>
      </c>
      <c r="C29" s="1">
        <v>720</v>
      </c>
      <c r="D29" s="1"/>
      <c r="E29" s="1"/>
      <c r="F29" s="1"/>
      <c r="G29" s="1">
        <f t="shared" si="0"/>
        <v>720</v>
      </c>
      <c r="H29" s="1">
        <f>INT(G29/12)</f>
        <v>60</v>
      </c>
    </row>
    <row r="30" spans="1:8" x14ac:dyDescent="0.3">
      <c r="A30" s="11"/>
      <c r="B30" s="4" t="s">
        <v>57</v>
      </c>
      <c r="C30" s="1">
        <v>200</v>
      </c>
      <c r="D30" s="1"/>
      <c r="E30" s="1"/>
      <c r="F30" s="1"/>
      <c r="G30" s="1">
        <f t="shared" si="0"/>
        <v>200</v>
      </c>
      <c r="H30" s="1">
        <f>INT(G30/10)</f>
        <v>20</v>
      </c>
    </row>
    <row r="31" spans="1:8" x14ac:dyDescent="0.3">
      <c r="A31" s="11" t="s">
        <v>24</v>
      </c>
      <c r="B31" s="4" t="s">
        <v>65</v>
      </c>
      <c r="C31" s="1">
        <v>36</v>
      </c>
      <c r="D31" s="1"/>
      <c r="E31" s="1"/>
      <c r="F31" s="1"/>
      <c r="G31" s="1">
        <f t="shared" si="0"/>
        <v>36</v>
      </c>
      <c r="H31" s="1">
        <f>INT(G31/12)</f>
        <v>3</v>
      </c>
    </row>
    <row r="32" spans="1:8" x14ac:dyDescent="0.3">
      <c r="A32" s="11"/>
      <c r="B32" s="4" t="s">
        <v>57</v>
      </c>
      <c r="C32" s="1">
        <v>20</v>
      </c>
      <c r="D32" s="1"/>
      <c r="E32" s="1"/>
      <c r="F32" s="1"/>
      <c r="G32" s="1">
        <f t="shared" si="0"/>
        <v>20</v>
      </c>
      <c r="H32" s="1">
        <f>INT(G32/10)</f>
        <v>2</v>
      </c>
    </row>
    <row r="33" spans="1:8" x14ac:dyDescent="0.3">
      <c r="A33" s="11" t="s">
        <v>25</v>
      </c>
      <c r="B33" s="4" t="s">
        <v>64</v>
      </c>
      <c r="C33" s="1">
        <v>12</v>
      </c>
      <c r="D33" s="1"/>
      <c r="E33" s="1"/>
      <c r="F33" s="1"/>
      <c r="G33" s="1">
        <f t="shared" si="0"/>
        <v>12</v>
      </c>
      <c r="H33" s="1">
        <f>INT(G33/12)</f>
        <v>1</v>
      </c>
    </row>
    <row r="34" spans="1:8" x14ac:dyDescent="0.3">
      <c r="A34" s="11"/>
      <c r="B34" s="4" t="s">
        <v>57</v>
      </c>
      <c r="C34" s="1"/>
      <c r="D34" s="1"/>
      <c r="E34" s="1"/>
      <c r="F34" s="1"/>
      <c r="G34" s="1">
        <f t="shared" si="0"/>
        <v>0</v>
      </c>
      <c r="H34" s="1">
        <f>INT(G34/10)</f>
        <v>0</v>
      </c>
    </row>
    <row r="35" spans="1:8" x14ac:dyDescent="0.3">
      <c r="A35" s="11" t="s">
        <v>26</v>
      </c>
      <c r="B35" s="4" t="s">
        <v>66</v>
      </c>
      <c r="C35" s="1">
        <v>24</v>
      </c>
      <c r="D35" s="1"/>
      <c r="E35" s="1"/>
      <c r="F35" s="1"/>
      <c r="G35" s="1">
        <f t="shared" si="0"/>
        <v>24</v>
      </c>
      <c r="H35" s="1">
        <f>INT(G35/12)</f>
        <v>2</v>
      </c>
    </row>
    <row r="36" spans="1:8" x14ac:dyDescent="0.3">
      <c r="A36" s="11"/>
      <c r="B36" s="4" t="s">
        <v>57</v>
      </c>
      <c r="C36" s="1"/>
      <c r="D36" s="1"/>
      <c r="E36" s="1"/>
      <c r="F36" s="1"/>
      <c r="G36" s="1">
        <f t="shared" si="0"/>
        <v>0</v>
      </c>
      <c r="H36" s="1">
        <f>INT(G36/10)</f>
        <v>0</v>
      </c>
    </row>
    <row r="37" spans="1:8" x14ac:dyDescent="0.3">
      <c r="A37" s="11" t="s">
        <v>27</v>
      </c>
      <c r="B37" s="4" t="s">
        <v>62</v>
      </c>
      <c r="C37" s="1">
        <v>384</v>
      </c>
      <c r="D37" s="1"/>
      <c r="E37" s="1"/>
      <c r="F37" s="1"/>
      <c r="G37" s="1">
        <f t="shared" si="0"/>
        <v>384</v>
      </c>
      <c r="H37" s="1">
        <f>INT(G37/12)</f>
        <v>32</v>
      </c>
    </row>
    <row r="38" spans="1:8" x14ac:dyDescent="0.3">
      <c r="A38" s="11"/>
      <c r="B38" s="4" t="s">
        <v>57</v>
      </c>
      <c r="C38" s="1"/>
      <c r="D38" s="1"/>
      <c r="E38" s="1"/>
      <c r="F38" s="1"/>
      <c r="G38" s="1">
        <f t="shared" si="0"/>
        <v>0</v>
      </c>
      <c r="H38" s="1">
        <f>INT(G38/10)</f>
        <v>0</v>
      </c>
    </row>
    <row r="39" spans="1:8" x14ac:dyDescent="0.3">
      <c r="A39" s="5" t="s">
        <v>28</v>
      </c>
      <c r="B39" s="4" t="s">
        <v>56</v>
      </c>
      <c r="C39" s="1">
        <v>120</v>
      </c>
      <c r="D39" s="1"/>
      <c r="E39" s="1"/>
      <c r="F39" s="1"/>
      <c r="G39" s="1">
        <f t="shared" si="0"/>
        <v>120</v>
      </c>
      <c r="H39" s="1">
        <f>INT(G39/12)</f>
        <v>10</v>
      </c>
    </row>
    <row r="40" spans="1:8" x14ac:dyDescent="0.3">
      <c r="A40" s="11" t="s">
        <v>29</v>
      </c>
      <c r="B40" s="4" t="s">
        <v>67</v>
      </c>
      <c r="C40" s="1">
        <v>36</v>
      </c>
      <c r="D40" s="1"/>
      <c r="E40" s="1"/>
      <c r="F40" s="1"/>
      <c r="G40" s="1">
        <f t="shared" si="0"/>
        <v>36</v>
      </c>
      <c r="H40" s="1">
        <f>INT(G40/12)</f>
        <v>3</v>
      </c>
    </row>
    <row r="41" spans="1:8" x14ac:dyDescent="0.3">
      <c r="A41" s="11"/>
      <c r="B41" s="4" t="s">
        <v>57</v>
      </c>
      <c r="C41" s="1">
        <v>10</v>
      </c>
      <c r="D41" s="1"/>
      <c r="E41" s="1"/>
      <c r="F41" s="1"/>
      <c r="G41" s="1">
        <f t="shared" si="0"/>
        <v>10</v>
      </c>
      <c r="H41" s="1">
        <f>INT(G41/10)</f>
        <v>1</v>
      </c>
    </row>
    <row r="42" spans="1:8" x14ac:dyDescent="0.3">
      <c r="A42" s="11" t="s">
        <v>30</v>
      </c>
      <c r="B42" s="4" t="s">
        <v>68</v>
      </c>
      <c r="C42" s="1">
        <v>252</v>
      </c>
      <c r="D42" s="1"/>
      <c r="E42" s="1"/>
      <c r="F42" s="1"/>
      <c r="G42" s="1">
        <f t="shared" si="0"/>
        <v>252</v>
      </c>
      <c r="H42" s="1">
        <f>INT(G42/12)</f>
        <v>21</v>
      </c>
    </row>
    <row r="43" spans="1:8" x14ac:dyDescent="0.3">
      <c r="A43" s="11"/>
      <c r="B43" s="4" t="s">
        <v>60</v>
      </c>
      <c r="C43" s="1">
        <v>1020</v>
      </c>
      <c r="D43" s="1"/>
      <c r="E43" s="1"/>
      <c r="F43" s="1"/>
      <c r="G43" s="1">
        <f t="shared" si="0"/>
        <v>1020</v>
      </c>
      <c r="H43" s="1">
        <f>INT(G43/6)</f>
        <v>170</v>
      </c>
    </row>
    <row r="44" spans="1:8" x14ac:dyDescent="0.3">
      <c r="A44" s="11" t="s">
        <v>31</v>
      </c>
      <c r="B44" s="4" t="s">
        <v>56</v>
      </c>
      <c r="C44" s="1"/>
      <c r="D44" s="1"/>
      <c r="E44" s="1"/>
      <c r="F44" s="1"/>
      <c r="G44" s="1">
        <f t="shared" si="0"/>
        <v>0</v>
      </c>
      <c r="H44" s="1">
        <f>INT(G44/12)</f>
        <v>0</v>
      </c>
    </row>
    <row r="45" spans="1:8" x14ac:dyDescent="0.3">
      <c r="A45" s="11"/>
      <c r="B45" s="4" t="s">
        <v>57</v>
      </c>
      <c r="C45" s="1"/>
      <c r="D45" s="1"/>
      <c r="E45" s="1"/>
      <c r="F45" s="1"/>
      <c r="G45" s="1">
        <f t="shared" si="0"/>
        <v>0</v>
      </c>
      <c r="H45" s="1">
        <f>INT(G45/10)</f>
        <v>0</v>
      </c>
    </row>
    <row r="46" spans="1:8" x14ac:dyDescent="0.3">
      <c r="A46" s="11" t="s">
        <v>32</v>
      </c>
      <c r="B46" s="4" t="s">
        <v>62</v>
      </c>
      <c r="C46" s="1">
        <v>144</v>
      </c>
      <c r="D46" s="1"/>
      <c r="E46" s="1"/>
      <c r="F46" s="1"/>
      <c r="G46" s="1">
        <f t="shared" si="0"/>
        <v>144</v>
      </c>
      <c r="H46" s="1">
        <f>INT(G46/12)</f>
        <v>12</v>
      </c>
    </row>
    <row r="47" spans="1:8" x14ac:dyDescent="0.3">
      <c r="A47" s="11"/>
      <c r="B47" s="4" t="s">
        <v>57</v>
      </c>
      <c r="C47" s="1"/>
      <c r="D47" s="1"/>
      <c r="E47" s="1"/>
      <c r="F47" s="1"/>
      <c r="G47" s="1">
        <f t="shared" si="0"/>
        <v>0</v>
      </c>
      <c r="H47" s="1">
        <f>INT(G47/10)</f>
        <v>0</v>
      </c>
    </row>
    <row r="48" spans="1:8" x14ac:dyDescent="0.3">
      <c r="A48" s="11" t="s">
        <v>33</v>
      </c>
      <c r="B48" s="4" t="s">
        <v>56</v>
      </c>
      <c r="C48" s="1">
        <v>48</v>
      </c>
      <c r="D48" s="1"/>
      <c r="E48" s="1"/>
      <c r="F48" s="1"/>
      <c r="G48" s="1">
        <f t="shared" si="0"/>
        <v>48</v>
      </c>
      <c r="H48" s="1">
        <f>INT(G48/12)</f>
        <v>4</v>
      </c>
    </row>
    <row r="49" spans="1:8" x14ac:dyDescent="0.3">
      <c r="A49" s="11"/>
      <c r="B49" s="4" t="s">
        <v>57</v>
      </c>
      <c r="C49" s="1"/>
      <c r="D49" s="1"/>
      <c r="E49" s="1"/>
      <c r="F49" s="1"/>
      <c r="G49" s="1">
        <f t="shared" si="0"/>
        <v>0</v>
      </c>
      <c r="H49" s="1">
        <f>INT(G49/10)</f>
        <v>0</v>
      </c>
    </row>
    <row r="50" spans="1:8" x14ac:dyDescent="0.3">
      <c r="A50" s="11" t="s">
        <v>34</v>
      </c>
      <c r="B50" s="4" t="s">
        <v>56</v>
      </c>
      <c r="C50" s="1">
        <v>156</v>
      </c>
      <c r="D50" s="1"/>
      <c r="E50" s="1"/>
      <c r="F50" s="1"/>
      <c r="G50" s="1">
        <f t="shared" si="0"/>
        <v>156</v>
      </c>
      <c r="H50" s="1">
        <f>INT(G50/12)</f>
        <v>13</v>
      </c>
    </row>
    <row r="51" spans="1:8" x14ac:dyDescent="0.3">
      <c r="A51" s="11"/>
      <c r="B51" s="4" t="s">
        <v>57</v>
      </c>
      <c r="C51" s="1"/>
      <c r="D51" s="1"/>
      <c r="E51" s="1"/>
      <c r="F51" s="1"/>
      <c r="G51" s="1">
        <f t="shared" si="0"/>
        <v>0</v>
      </c>
      <c r="H51" s="1">
        <f>INT(G51/10)</f>
        <v>0</v>
      </c>
    </row>
    <row r="52" spans="1:8" x14ac:dyDescent="0.3">
      <c r="A52" s="11" t="s">
        <v>35</v>
      </c>
      <c r="B52" s="4" t="s">
        <v>67</v>
      </c>
      <c r="C52" s="1">
        <v>108</v>
      </c>
      <c r="D52" s="1"/>
      <c r="E52" s="1"/>
      <c r="F52" s="1"/>
      <c r="G52" s="1">
        <f t="shared" si="0"/>
        <v>108</v>
      </c>
      <c r="H52" s="1">
        <f>INT(G52/12)</f>
        <v>9</v>
      </c>
    </row>
    <row r="53" spans="1:8" x14ac:dyDescent="0.3">
      <c r="A53" s="11"/>
      <c r="B53" s="4" t="s">
        <v>57</v>
      </c>
      <c r="C53" s="1"/>
      <c r="D53" s="1"/>
      <c r="E53" s="1"/>
      <c r="F53" s="1"/>
      <c r="G53" s="1">
        <f t="shared" si="0"/>
        <v>0</v>
      </c>
      <c r="H53" s="1">
        <f>INT(G53/10)</f>
        <v>0</v>
      </c>
    </row>
    <row r="54" spans="1:8" x14ac:dyDescent="0.3">
      <c r="A54" s="11" t="s">
        <v>36</v>
      </c>
      <c r="B54" s="4" t="s">
        <v>67</v>
      </c>
      <c r="C54" s="1">
        <v>132</v>
      </c>
      <c r="D54" s="1"/>
      <c r="E54" s="1"/>
      <c r="F54" s="1"/>
      <c r="G54" s="1">
        <f t="shared" si="0"/>
        <v>132</v>
      </c>
      <c r="H54" s="1">
        <f>INT(G54/12)</f>
        <v>11</v>
      </c>
    </row>
    <row r="55" spans="1:8" x14ac:dyDescent="0.3">
      <c r="A55" s="11"/>
      <c r="B55" s="4" t="s">
        <v>57</v>
      </c>
      <c r="C55" s="1">
        <v>10</v>
      </c>
      <c r="D55" s="1"/>
      <c r="E55" s="1"/>
      <c r="F55" s="1"/>
      <c r="G55" s="1">
        <f t="shared" si="0"/>
        <v>10</v>
      </c>
      <c r="H55" s="1">
        <f>INT(G55/10)</f>
        <v>1</v>
      </c>
    </row>
    <row r="56" spans="1:8" x14ac:dyDescent="0.3">
      <c r="A56" s="11" t="s">
        <v>37</v>
      </c>
      <c r="B56" s="4" t="s">
        <v>67</v>
      </c>
      <c r="C56" s="1">
        <v>72</v>
      </c>
      <c r="D56" s="1"/>
      <c r="E56" s="1"/>
      <c r="F56" s="1"/>
      <c r="G56" s="1">
        <f t="shared" si="0"/>
        <v>72</v>
      </c>
      <c r="H56" s="1">
        <f>INT(G56/12)</f>
        <v>6</v>
      </c>
    </row>
    <row r="57" spans="1:8" x14ac:dyDescent="0.3">
      <c r="A57" s="11"/>
      <c r="B57" s="4" t="s">
        <v>57</v>
      </c>
      <c r="C57" s="1">
        <v>10</v>
      </c>
      <c r="D57" s="1"/>
      <c r="E57" s="1"/>
      <c r="F57" s="1"/>
      <c r="G57" s="1">
        <f t="shared" si="0"/>
        <v>10</v>
      </c>
      <c r="H57" s="1">
        <f>INT(G57/10)</f>
        <v>1</v>
      </c>
    </row>
    <row r="58" spans="1:8" x14ac:dyDescent="0.3">
      <c r="A58" s="11" t="s">
        <v>38</v>
      </c>
      <c r="B58" s="4" t="s">
        <v>59</v>
      </c>
      <c r="C58" s="1">
        <v>24</v>
      </c>
      <c r="D58" s="1"/>
      <c r="E58" s="1"/>
      <c r="F58" s="1"/>
      <c r="G58" s="1">
        <f t="shared" si="0"/>
        <v>24</v>
      </c>
      <c r="H58" s="1">
        <f>INT(G58/12)</f>
        <v>2</v>
      </c>
    </row>
    <row r="59" spans="1:8" x14ac:dyDescent="0.3">
      <c r="A59" s="11"/>
      <c r="B59" s="4" t="s">
        <v>57</v>
      </c>
      <c r="C59" s="1">
        <v>120</v>
      </c>
      <c r="D59" s="1"/>
      <c r="E59" s="1"/>
      <c r="F59" s="1"/>
      <c r="G59" s="1">
        <f t="shared" si="0"/>
        <v>120</v>
      </c>
      <c r="H59" s="1">
        <f>INT(G59/10)</f>
        <v>12</v>
      </c>
    </row>
    <row r="60" spans="1:8" x14ac:dyDescent="0.3">
      <c r="A60" s="11" t="s">
        <v>39</v>
      </c>
      <c r="B60" s="4" t="s">
        <v>56</v>
      </c>
      <c r="C60" s="1">
        <v>12</v>
      </c>
      <c r="D60" s="1"/>
      <c r="E60" s="1"/>
      <c r="F60" s="1"/>
      <c r="G60" s="1">
        <f t="shared" si="0"/>
        <v>12</v>
      </c>
      <c r="H60" s="1">
        <f>INT(G60/12)</f>
        <v>1</v>
      </c>
    </row>
    <row r="61" spans="1:8" x14ac:dyDescent="0.3">
      <c r="A61" s="11"/>
      <c r="B61" s="4" t="s">
        <v>57</v>
      </c>
      <c r="C61" s="1"/>
      <c r="D61" s="1"/>
      <c r="E61" s="1"/>
      <c r="F61" s="1"/>
      <c r="G61" s="1">
        <f t="shared" si="0"/>
        <v>0</v>
      </c>
      <c r="H61" s="1">
        <f>INT(G61/10)</f>
        <v>0</v>
      </c>
    </row>
    <row r="62" spans="1:8" x14ac:dyDescent="0.3">
      <c r="A62" s="11" t="s">
        <v>40</v>
      </c>
      <c r="B62" s="4" t="s">
        <v>56</v>
      </c>
      <c r="C62" s="1"/>
      <c r="D62" s="1"/>
      <c r="E62" s="1"/>
      <c r="F62" s="1"/>
      <c r="G62" s="1">
        <f t="shared" si="0"/>
        <v>0</v>
      </c>
      <c r="H62" s="1">
        <f>INT(G62/12)</f>
        <v>0</v>
      </c>
    </row>
    <row r="63" spans="1:8" x14ac:dyDescent="0.3">
      <c r="A63" s="11"/>
      <c r="B63" s="4" t="s">
        <v>57</v>
      </c>
      <c r="C63" s="1"/>
      <c r="D63" s="1"/>
      <c r="E63" s="1"/>
      <c r="F63" s="1"/>
      <c r="G63" s="1">
        <f t="shared" si="0"/>
        <v>0</v>
      </c>
      <c r="H63" s="1">
        <f>INT(G63/10)</f>
        <v>0</v>
      </c>
    </row>
    <row r="64" spans="1:8" x14ac:dyDescent="0.3">
      <c r="A64" s="5" t="s">
        <v>41</v>
      </c>
      <c r="B64" s="4" t="s">
        <v>57</v>
      </c>
      <c r="C64" s="1">
        <v>10</v>
      </c>
      <c r="D64" s="1"/>
      <c r="E64" s="1"/>
      <c r="F64" s="1"/>
      <c r="G64" s="1">
        <f t="shared" si="0"/>
        <v>10</v>
      </c>
      <c r="H64" s="1">
        <f t="shared" ref="H64:H65" si="1">INT(G64/10)</f>
        <v>1</v>
      </c>
    </row>
    <row r="65" spans="1:8" x14ac:dyDescent="0.3">
      <c r="A65" s="5" t="s">
        <v>42</v>
      </c>
      <c r="B65" s="4" t="s">
        <v>57</v>
      </c>
      <c r="C65" s="1"/>
      <c r="D65" s="1"/>
      <c r="E65" s="1"/>
      <c r="F65" s="1"/>
      <c r="G65" s="1">
        <f t="shared" si="0"/>
        <v>0</v>
      </c>
      <c r="H65" s="1">
        <f t="shared" si="1"/>
        <v>0</v>
      </c>
    </row>
    <row r="66" spans="1:8" x14ac:dyDescent="0.3">
      <c r="A66" s="5" t="s">
        <v>43</v>
      </c>
      <c r="B66" s="4" t="s">
        <v>57</v>
      </c>
      <c r="C66" s="1">
        <v>20</v>
      </c>
      <c r="D66" s="1"/>
      <c r="E66" s="1"/>
      <c r="F66" s="1"/>
      <c r="G66" s="1">
        <f t="shared" si="0"/>
        <v>20</v>
      </c>
      <c r="H66" s="1">
        <f>INT(G66/10)</f>
        <v>2</v>
      </c>
    </row>
    <row r="67" spans="1:8" x14ac:dyDescent="0.3">
      <c r="A67" s="11" t="s">
        <v>44</v>
      </c>
      <c r="B67" s="4" t="s">
        <v>69</v>
      </c>
      <c r="C67" s="1">
        <v>48</v>
      </c>
      <c r="D67" s="1"/>
      <c r="E67" s="1"/>
      <c r="F67" s="1"/>
      <c r="G67" s="1">
        <f t="shared" si="0"/>
        <v>48</v>
      </c>
      <c r="H67" s="1">
        <f>INT(G67/12)</f>
        <v>4</v>
      </c>
    </row>
    <row r="68" spans="1:8" x14ac:dyDescent="0.3">
      <c r="A68" s="11"/>
      <c r="B68" s="4" t="s">
        <v>57</v>
      </c>
      <c r="C68" s="1"/>
      <c r="D68" s="1"/>
      <c r="E68" s="1"/>
      <c r="F68" s="1"/>
      <c r="G68" s="1">
        <f t="shared" si="0"/>
        <v>0</v>
      </c>
      <c r="H68" s="1">
        <f>INT(G68/10)</f>
        <v>0</v>
      </c>
    </row>
    <row r="69" spans="1:8" x14ac:dyDescent="0.3">
      <c r="A69" s="11" t="s">
        <v>45</v>
      </c>
      <c r="B69" s="4" t="s">
        <v>56</v>
      </c>
      <c r="C69" s="1">
        <v>84</v>
      </c>
      <c r="D69" s="1"/>
      <c r="E69" s="1"/>
      <c r="F69" s="1"/>
      <c r="G69" s="1">
        <f t="shared" si="0"/>
        <v>84</v>
      </c>
      <c r="H69" s="1">
        <f>INT(G69/12)</f>
        <v>7</v>
      </c>
    </row>
    <row r="70" spans="1:8" x14ac:dyDescent="0.3">
      <c r="A70" s="11"/>
      <c r="B70" s="4" t="s">
        <v>57</v>
      </c>
      <c r="C70" s="1">
        <v>10</v>
      </c>
      <c r="D70" s="1"/>
      <c r="E70" s="1"/>
      <c r="F70" s="1"/>
      <c r="G70" s="1">
        <f t="shared" si="0"/>
        <v>10</v>
      </c>
      <c r="H70" s="1">
        <f>INT(G70/10)</f>
        <v>1</v>
      </c>
    </row>
    <row r="71" spans="1:8" x14ac:dyDescent="0.3">
      <c r="A71" s="5" t="s">
        <v>46</v>
      </c>
      <c r="B71" s="4" t="s">
        <v>70</v>
      </c>
      <c r="C71" s="1">
        <v>12</v>
      </c>
      <c r="D71" s="1"/>
      <c r="E71" s="1"/>
      <c r="F71" s="1"/>
      <c r="G71" s="1">
        <f t="shared" ref="G71:G89" si="2">C71+D71+E71-F71</f>
        <v>12</v>
      </c>
      <c r="H71" s="1">
        <f>INT(G71/12)</f>
        <v>1</v>
      </c>
    </row>
    <row r="72" spans="1:8" x14ac:dyDescent="0.3">
      <c r="A72" s="5" t="s">
        <v>47</v>
      </c>
      <c r="B72" s="4" t="s">
        <v>56</v>
      </c>
      <c r="C72" s="1"/>
      <c r="D72" s="1"/>
      <c r="E72" s="1"/>
      <c r="F72" s="1"/>
      <c r="G72" s="1">
        <f t="shared" si="2"/>
        <v>0</v>
      </c>
      <c r="H72" s="1">
        <f>INT(G72/12)</f>
        <v>0</v>
      </c>
    </row>
    <row r="73" spans="1:8" x14ac:dyDescent="0.3">
      <c r="A73" s="11" t="s">
        <v>48</v>
      </c>
      <c r="B73" s="4" t="s">
        <v>65</v>
      </c>
      <c r="C73" s="1"/>
      <c r="D73" s="1"/>
      <c r="E73" s="1"/>
      <c r="F73" s="1"/>
      <c r="G73" s="1">
        <f t="shared" si="2"/>
        <v>0</v>
      </c>
      <c r="H73" s="1">
        <f>INT(G73/12)</f>
        <v>0</v>
      </c>
    </row>
    <row r="74" spans="1:8" x14ac:dyDescent="0.3">
      <c r="A74" s="11"/>
      <c r="B74" s="4" t="s">
        <v>57</v>
      </c>
      <c r="C74" s="1">
        <v>80</v>
      </c>
      <c r="D74" s="1"/>
      <c r="E74" s="1"/>
      <c r="F74" s="1"/>
      <c r="G74" s="1">
        <f t="shared" si="2"/>
        <v>80</v>
      </c>
      <c r="H74" s="1">
        <f>INT(G74/10)</f>
        <v>8</v>
      </c>
    </row>
    <row r="75" spans="1:8" ht="16.5" customHeight="1" x14ac:dyDescent="0.3">
      <c r="A75" s="43" t="s">
        <v>49</v>
      </c>
      <c r="B75" s="4" t="s">
        <v>71</v>
      </c>
      <c r="C75" s="1">
        <v>576</v>
      </c>
      <c r="D75" s="1"/>
      <c r="E75" s="1"/>
      <c r="F75" s="1"/>
      <c r="G75" s="1">
        <f t="shared" si="2"/>
        <v>576</v>
      </c>
      <c r="H75" s="1">
        <f>INT(G75/12)</f>
        <v>48</v>
      </c>
    </row>
    <row r="76" spans="1:8" x14ac:dyDescent="0.3">
      <c r="A76" s="45"/>
      <c r="B76" s="4" t="s">
        <v>72</v>
      </c>
      <c r="C76" s="1">
        <v>270</v>
      </c>
      <c r="D76" s="1"/>
      <c r="E76" s="1"/>
      <c r="F76" s="1"/>
      <c r="G76" s="1">
        <f t="shared" si="2"/>
        <v>270</v>
      </c>
      <c r="H76" s="1">
        <f>INT(G76/10)</f>
        <v>27</v>
      </c>
    </row>
    <row r="77" spans="1:8" x14ac:dyDescent="0.3">
      <c r="A77" s="44"/>
      <c r="B77" s="4" t="s">
        <v>225</v>
      </c>
      <c r="C77" s="1">
        <v>24</v>
      </c>
      <c r="D77" s="1"/>
      <c r="E77" s="1"/>
      <c r="F77" s="1"/>
      <c r="G77" s="1">
        <f t="shared" si="2"/>
        <v>24</v>
      </c>
      <c r="H77" s="1">
        <f>INT(G77/6)</f>
        <v>4</v>
      </c>
    </row>
    <row r="78" spans="1:8" x14ac:dyDescent="0.3">
      <c r="A78" s="11" t="s">
        <v>50</v>
      </c>
      <c r="B78" s="4" t="s">
        <v>73</v>
      </c>
      <c r="C78" s="1">
        <v>240</v>
      </c>
      <c r="D78" s="1"/>
      <c r="E78" s="1"/>
      <c r="F78" s="1"/>
      <c r="G78" s="1">
        <f t="shared" si="2"/>
        <v>240</v>
      </c>
      <c r="H78" s="1">
        <f>INT(G78/12)</f>
        <v>20</v>
      </c>
    </row>
    <row r="79" spans="1:8" x14ac:dyDescent="0.3">
      <c r="A79" s="11"/>
      <c r="B79" s="4" t="s">
        <v>57</v>
      </c>
      <c r="C79" s="1"/>
      <c r="D79" s="1"/>
      <c r="E79" s="1"/>
      <c r="F79" s="1"/>
      <c r="G79" s="1">
        <f t="shared" si="2"/>
        <v>0</v>
      </c>
      <c r="H79" s="1">
        <f>INT(G79/10)</f>
        <v>0</v>
      </c>
    </row>
    <row r="80" spans="1:8" x14ac:dyDescent="0.3">
      <c r="A80" s="11" t="s">
        <v>51</v>
      </c>
      <c r="B80" s="4" t="s">
        <v>72</v>
      </c>
      <c r="C80" s="1">
        <v>690</v>
      </c>
      <c r="D80" s="1"/>
      <c r="E80" s="1"/>
      <c r="F80" s="1"/>
      <c r="G80" s="1">
        <f t="shared" si="2"/>
        <v>690</v>
      </c>
      <c r="H80" s="1">
        <f>INT(G80/30)</f>
        <v>23</v>
      </c>
    </row>
    <row r="81" spans="1:8" x14ac:dyDescent="0.3">
      <c r="A81" s="11"/>
      <c r="B81" s="4" t="s">
        <v>65</v>
      </c>
      <c r="C81" s="1">
        <v>552</v>
      </c>
      <c r="D81" s="1"/>
      <c r="E81" s="1"/>
      <c r="F81" s="1"/>
      <c r="G81" s="1">
        <f t="shared" si="2"/>
        <v>552</v>
      </c>
      <c r="H81" s="1">
        <f>INT(G81/12)</f>
        <v>46</v>
      </c>
    </row>
    <row r="82" spans="1:8" x14ac:dyDescent="0.3">
      <c r="A82" s="11"/>
      <c r="B82" s="4" t="s">
        <v>57</v>
      </c>
      <c r="C82" s="1">
        <v>420</v>
      </c>
      <c r="D82" s="1"/>
      <c r="E82" s="1"/>
      <c r="F82" s="1"/>
      <c r="G82" s="1">
        <f t="shared" si="2"/>
        <v>420</v>
      </c>
      <c r="H82" s="1">
        <f>INT(G82/10)</f>
        <v>42</v>
      </c>
    </row>
    <row r="83" spans="1:8" x14ac:dyDescent="0.3">
      <c r="A83" s="11"/>
      <c r="B83" s="4" t="s">
        <v>79</v>
      </c>
      <c r="C83" s="1">
        <v>16</v>
      </c>
      <c r="D83" s="1"/>
      <c r="E83" s="1"/>
      <c r="F83" s="1"/>
      <c r="G83" s="1">
        <f t="shared" si="2"/>
        <v>16</v>
      </c>
      <c r="H83" s="1">
        <f>G83</f>
        <v>16</v>
      </c>
    </row>
    <row r="84" spans="1:8" x14ac:dyDescent="0.3">
      <c r="A84" s="11" t="s">
        <v>52</v>
      </c>
      <c r="B84" s="4" t="s">
        <v>65</v>
      </c>
      <c r="C84" s="1">
        <v>276</v>
      </c>
      <c r="D84" s="1"/>
      <c r="E84" s="1"/>
      <c r="F84" s="1"/>
      <c r="G84" s="1">
        <f t="shared" si="2"/>
        <v>276</v>
      </c>
      <c r="H84" s="1">
        <f>INT(G84/12)</f>
        <v>23</v>
      </c>
    </row>
    <row r="85" spans="1:8" x14ac:dyDescent="0.3">
      <c r="A85" s="11"/>
      <c r="B85" s="4" t="s">
        <v>57</v>
      </c>
      <c r="C85" s="1">
        <v>50</v>
      </c>
      <c r="D85" s="1"/>
      <c r="E85" s="1"/>
      <c r="F85" s="1"/>
      <c r="G85" s="1">
        <f t="shared" si="2"/>
        <v>50</v>
      </c>
      <c r="H85" s="1">
        <f>INT(G85/10)</f>
        <v>5</v>
      </c>
    </row>
    <row r="86" spans="1:8" x14ac:dyDescent="0.3">
      <c r="A86" s="6" t="s">
        <v>53</v>
      </c>
      <c r="B86" s="4" t="s">
        <v>74</v>
      </c>
      <c r="C86" s="1">
        <v>60</v>
      </c>
      <c r="D86" s="1"/>
      <c r="E86" s="1"/>
      <c r="F86" s="1"/>
      <c r="G86" s="1">
        <f t="shared" si="2"/>
        <v>60</v>
      </c>
      <c r="H86" s="1">
        <f>INT(G86/12)</f>
        <v>5</v>
      </c>
    </row>
    <row r="87" spans="1:8" x14ac:dyDescent="0.3">
      <c r="A87" s="5" t="s">
        <v>54</v>
      </c>
      <c r="B87" s="7" t="s">
        <v>57</v>
      </c>
      <c r="C87" s="1">
        <v>20</v>
      </c>
      <c r="D87" s="1"/>
      <c r="E87" s="1"/>
      <c r="F87" s="1"/>
      <c r="G87" s="1">
        <f t="shared" si="2"/>
        <v>20</v>
      </c>
      <c r="H87" s="1">
        <f>INT(G87/10)</f>
        <v>2</v>
      </c>
    </row>
    <row r="88" spans="1:8" x14ac:dyDescent="0.3">
      <c r="A88" s="5" t="s">
        <v>55</v>
      </c>
      <c r="B88" s="7" t="s">
        <v>75</v>
      </c>
      <c r="C88" s="1">
        <v>120</v>
      </c>
      <c r="D88" s="1"/>
      <c r="E88" s="1"/>
      <c r="F88" s="1"/>
      <c r="G88" s="1">
        <f t="shared" si="2"/>
        <v>120</v>
      </c>
      <c r="H88" s="1">
        <f>INT(G88/12)</f>
        <v>10</v>
      </c>
    </row>
    <row r="89" spans="1:8" x14ac:dyDescent="0.3">
      <c r="A89" s="51" t="s">
        <v>228</v>
      </c>
      <c r="B89" s="21"/>
      <c r="C89" s="1">
        <v>72</v>
      </c>
      <c r="D89" s="1"/>
      <c r="E89" s="1"/>
      <c r="F89" s="1"/>
      <c r="G89" s="1">
        <f t="shared" si="2"/>
        <v>72</v>
      </c>
      <c r="H89" s="1">
        <f>INT(G89/12)</f>
        <v>6</v>
      </c>
    </row>
    <row r="90" spans="1:8" x14ac:dyDescent="0.3">
      <c r="A90" s="48"/>
      <c r="B90" s="49"/>
      <c r="C90" s="50"/>
      <c r="D90" s="50"/>
      <c r="E90" s="50"/>
      <c r="F90" s="50"/>
      <c r="G90" s="50"/>
      <c r="H90" s="50"/>
    </row>
  </sheetData>
  <mergeCells count="39">
    <mergeCell ref="A75:A77"/>
    <mergeCell ref="A3:H3"/>
    <mergeCell ref="A84:A85"/>
    <mergeCell ref="A73:A74"/>
    <mergeCell ref="A78:A79"/>
    <mergeCell ref="A62:A63"/>
    <mergeCell ref="A67:A68"/>
    <mergeCell ref="A69:A70"/>
    <mergeCell ref="A33:A34"/>
    <mergeCell ref="A23:A24"/>
    <mergeCell ref="A25:A26"/>
    <mergeCell ref="A27:A28"/>
    <mergeCell ref="A5:A6"/>
    <mergeCell ref="A7:A8"/>
    <mergeCell ref="A9:A10"/>
    <mergeCell ref="A35:A36"/>
    <mergeCell ref="E1:E2"/>
    <mergeCell ref="A80:A83"/>
    <mergeCell ref="A56:A57"/>
    <mergeCell ref="A58:A59"/>
    <mergeCell ref="A60:A61"/>
    <mergeCell ref="A48:A49"/>
    <mergeCell ref="A50:A51"/>
    <mergeCell ref="A52:A53"/>
    <mergeCell ref="A54:A55"/>
    <mergeCell ref="A42:A43"/>
    <mergeCell ref="A44:A45"/>
    <mergeCell ref="A46:A47"/>
    <mergeCell ref="A1:D2"/>
    <mergeCell ref="A40:A41"/>
    <mergeCell ref="A29:A30"/>
    <mergeCell ref="A31:A32"/>
    <mergeCell ref="A37:A38"/>
    <mergeCell ref="A17:A18"/>
    <mergeCell ref="A19:A20"/>
    <mergeCell ref="A21:A22"/>
    <mergeCell ref="A11:A12"/>
    <mergeCell ref="A13:A14"/>
    <mergeCell ref="A15:A1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16" workbookViewId="0">
      <selection activeCell="E24" sqref="E24"/>
    </sheetView>
  </sheetViews>
  <sheetFormatPr defaultRowHeight="16.5" x14ac:dyDescent="0.3"/>
  <cols>
    <col min="1" max="1" width="18" customWidth="1"/>
    <col min="4" max="4" width="11.75" customWidth="1"/>
    <col min="5" max="5" width="10.875" customWidth="1"/>
  </cols>
  <sheetData>
    <row r="1" spans="1:8" x14ac:dyDescent="0.3">
      <c r="A1" s="22" t="s">
        <v>125</v>
      </c>
      <c r="B1" s="22"/>
      <c r="C1" s="22"/>
      <c r="D1" s="22"/>
      <c r="E1" s="12" t="s">
        <v>82</v>
      </c>
      <c r="F1" s="2" t="s">
        <v>83</v>
      </c>
      <c r="G1" s="2" t="s">
        <v>84</v>
      </c>
      <c r="H1" s="2" t="s">
        <v>85</v>
      </c>
    </row>
    <row r="2" spans="1:8" ht="49.5" customHeight="1" x14ac:dyDescent="0.3">
      <c r="A2" s="22"/>
      <c r="B2" s="22"/>
      <c r="C2" s="22"/>
      <c r="D2" s="22"/>
      <c r="E2" s="12"/>
      <c r="F2" s="1"/>
      <c r="G2" s="1"/>
      <c r="H2" s="1"/>
    </row>
    <row r="3" spans="1:8" x14ac:dyDescent="0.3">
      <c r="A3" s="23" t="s">
        <v>86</v>
      </c>
      <c r="B3" s="23"/>
      <c r="C3" s="23"/>
      <c r="D3" s="23"/>
      <c r="E3" s="23"/>
      <c r="F3" s="23"/>
      <c r="G3" s="23"/>
      <c r="H3" s="23"/>
    </row>
    <row r="4" spans="1:8" ht="49.5" x14ac:dyDescent="0.3">
      <c r="A4" s="2" t="s">
        <v>87</v>
      </c>
      <c r="B4" s="2" t="s">
        <v>88</v>
      </c>
      <c r="C4" s="2" t="s">
        <v>89</v>
      </c>
      <c r="D4" s="2" t="s">
        <v>90</v>
      </c>
      <c r="E4" s="10" t="s">
        <v>91</v>
      </c>
      <c r="F4" s="2" t="s">
        <v>92</v>
      </c>
      <c r="G4" s="2" t="s">
        <v>93</v>
      </c>
      <c r="H4" s="8" t="s">
        <v>94</v>
      </c>
    </row>
    <row r="5" spans="1:8" x14ac:dyDescent="0.3">
      <c r="A5" s="24" t="s">
        <v>126</v>
      </c>
      <c r="B5" s="26" t="s">
        <v>59</v>
      </c>
      <c r="C5" s="1">
        <v>432</v>
      </c>
      <c r="D5" s="1"/>
      <c r="E5" s="1"/>
      <c r="F5" s="1"/>
      <c r="G5" s="1">
        <f>C5+D5+E5-F5</f>
        <v>432</v>
      </c>
      <c r="H5" s="1">
        <f>INT(G5/12)</f>
        <v>36</v>
      </c>
    </row>
    <row r="6" spans="1:8" x14ac:dyDescent="0.3">
      <c r="A6" s="24"/>
      <c r="B6" s="26" t="s">
        <v>127</v>
      </c>
      <c r="C6" s="1">
        <v>90</v>
      </c>
      <c r="D6" s="1"/>
      <c r="E6" s="1"/>
      <c r="F6" s="1"/>
      <c r="G6" s="1">
        <f>C6+D6+E6-F6</f>
        <v>90</v>
      </c>
      <c r="H6" s="1">
        <f>INT(G6/10)</f>
        <v>9</v>
      </c>
    </row>
    <row r="7" spans="1:8" x14ac:dyDescent="0.3">
      <c r="A7" s="24" t="s">
        <v>128</v>
      </c>
      <c r="B7" s="26" t="s">
        <v>59</v>
      </c>
      <c r="C7" s="1">
        <v>240</v>
      </c>
      <c r="D7" s="1"/>
      <c r="E7" s="1"/>
      <c r="F7" s="1"/>
      <c r="G7" s="1">
        <f>C7+D7+E7-F7</f>
        <v>240</v>
      </c>
      <c r="H7" s="1">
        <f>INT(G7/12)</f>
        <v>20</v>
      </c>
    </row>
    <row r="8" spans="1:8" x14ac:dyDescent="0.3">
      <c r="A8" s="24"/>
      <c r="B8" s="26" t="s">
        <v>57</v>
      </c>
      <c r="C8" s="1">
        <v>100</v>
      </c>
      <c r="D8" s="1"/>
      <c r="E8" s="1"/>
      <c r="F8" s="1"/>
      <c r="G8" s="1">
        <f t="shared" ref="G8:G58" si="0">C8+D8+E8-F8</f>
        <v>100</v>
      </c>
      <c r="H8" s="1">
        <f>INT(G8/10)</f>
        <v>10</v>
      </c>
    </row>
    <row r="9" spans="1:8" x14ac:dyDescent="0.3">
      <c r="A9" s="24" t="s">
        <v>129</v>
      </c>
      <c r="B9" s="26" t="s">
        <v>59</v>
      </c>
      <c r="C9" s="1">
        <v>756</v>
      </c>
      <c r="D9" s="1"/>
      <c r="E9" s="1"/>
      <c r="F9" s="1"/>
      <c r="G9" s="1">
        <f t="shared" si="0"/>
        <v>756</v>
      </c>
      <c r="H9" s="1">
        <f>INT(G9/12)</f>
        <v>63</v>
      </c>
    </row>
    <row r="10" spans="1:8" x14ac:dyDescent="0.3">
      <c r="A10" s="24"/>
      <c r="B10" s="26" t="s">
        <v>57</v>
      </c>
      <c r="C10" s="1">
        <v>160</v>
      </c>
      <c r="D10" s="1"/>
      <c r="E10" s="1"/>
      <c r="F10" s="1">
        <v>1</v>
      </c>
      <c r="G10" s="1">
        <f t="shared" si="0"/>
        <v>159</v>
      </c>
      <c r="H10" s="1">
        <f>INT(G10/10)</f>
        <v>15</v>
      </c>
    </row>
    <row r="11" spans="1:8" ht="24" x14ac:dyDescent="0.3">
      <c r="A11" s="30" t="s">
        <v>130</v>
      </c>
      <c r="B11" s="26" t="s">
        <v>57</v>
      </c>
      <c r="C11" s="1">
        <v>100</v>
      </c>
      <c r="D11" s="1"/>
      <c r="E11" s="1"/>
      <c r="F11" s="1"/>
      <c r="G11" s="1">
        <f t="shared" si="0"/>
        <v>100</v>
      </c>
      <c r="H11" s="1">
        <f>INT(G11/10)</f>
        <v>10</v>
      </c>
    </row>
    <row r="12" spans="1:8" x14ac:dyDescent="0.3">
      <c r="A12" s="24" t="s">
        <v>131</v>
      </c>
      <c r="B12" s="26" t="s">
        <v>132</v>
      </c>
      <c r="C12" s="1">
        <v>480</v>
      </c>
      <c r="D12" s="1"/>
      <c r="E12" s="1"/>
      <c r="F12" s="1"/>
      <c r="G12" s="1">
        <f t="shared" si="0"/>
        <v>480</v>
      </c>
      <c r="H12" s="1">
        <f>INT(G12/24)</f>
        <v>20</v>
      </c>
    </row>
    <row r="13" spans="1:8" x14ac:dyDescent="0.3">
      <c r="A13" s="24"/>
      <c r="B13" s="26" t="s">
        <v>57</v>
      </c>
      <c r="C13" s="1">
        <v>30</v>
      </c>
      <c r="D13" s="1"/>
      <c r="E13" s="1"/>
      <c r="F13" s="1"/>
      <c r="G13" s="1">
        <f t="shared" si="0"/>
        <v>30</v>
      </c>
      <c r="H13" s="1">
        <f>INT(G13/10)</f>
        <v>3</v>
      </c>
    </row>
    <row r="14" spans="1:8" x14ac:dyDescent="0.3">
      <c r="A14" s="27" t="s">
        <v>133</v>
      </c>
      <c r="B14" s="26" t="s">
        <v>57</v>
      </c>
      <c r="C14" s="1">
        <v>620</v>
      </c>
      <c r="D14" s="1"/>
      <c r="E14" s="1"/>
      <c r="F14" s="1"/>
      <c r="G14" s="1">
        <f t="shared" si="0"/>
        <v>620</v>
      </c>
      <c r="H14" s="1">
        <f>INT(G14/10)</f>
        <v>62</v>
      </c>
    </row>
    <row r="15" spans="1:8" x14ac:dyDescent="0.3">
      <c r="A15" s="27" t="s">
        <v>134</v>
      </c>
      <c r="B15" s="26" t="s">
        <v>57</v>
      </c>
      <c r="C15" s="1">
        <v>680</v>
      </c>
      <c r="D15" s="1"/>
      <c r="E15" s="1"/>
      <c r="F15" s="1"/>
      <c r="G15" s="1">
        <f t="shared" si="0"/>
        <v>680</v>
      </c>
      <c r="H15" s="1">
        <f t="shared" ref="H15:H17" si="1">INT(G15/10)</f>
        <v>68</v>
      </c>
    </row>
    <row r="16" spans="1:8" ht="28.5" x14ac:dyDescent="0.3">
      <c r="A16" s="27" t="s">
        <v>135</v>
      </c>
      <c r="B16" s="26" t="s">
        <v>57</v>
      </c>
      <c r="C16" s="1">
        <v>800</v>
      </c>
      <c r="D16" s="1"/>
      <c r="E16" s="1"/>
      <c r="F16" s="1"/>
      <c r="G16" s="1">
        <f t="shared" si="0"/>
        <v>800</v>
      </c>
      <c r="H16" s="1">
        <f t="shared" si="1"/>
        <v>80</v>
      </c>
    </row>
    <row r="17" spans="1:8" x14ac:dyDescent="0.3">
      <c r="A17" s="27" t="s">
        <v>136</v>
      </c>
      <c r="B17" s="26" t="s">
        <v>57</v>
      </c>
      <c r="C17" s="1">
        <v>540</v>
      </c>
      <c r="D17" s="1"/>
      <c r="E17" s="1"/>
      <c r="F17" s="1"/>
      <c r="G17" s="1">
        <f t="shared" si="0"/>
        <v>540</v>
      </c>
      <c r="H17" s="1">
        <f t="shared" si="1"/>
        <v>54</v>
      </c>
    </row>
    <row r="18" spans="1:8" x14ac:dyDescent="0.3">
      <c r="A18" s="24" t="s">
        <v>137</v>
      </c>
      <c r="B18" s="26" t="s">
        <v>65</v>
      </c>
      <c r="C18" s="1">
        <v>1404</v>
      </c>
      <c r="D18" s="1"/>
      <c r="E18" s="1"/>
      <c r="F18" s="1"/>
      <c r="G18" s="1">
        <f t="shared" si="0"/>
        <v>1404</v>
      </c>
      <c r="H18" s="1">
        <f>INT(G18/12)</f>
        <v>117</v>
      </c>
    </row>
    <row r="19" spans="1:8" x14ac:dyDescent="0.3">
      <c r="A19" s="24"/>
      <c r="B19" s="26" t="s">
        <v>57</v>
      </c>
      <c r="C19" s="1">
        <v>120</v>
      </c>
      <c r="D19" s="1"/>
      <c r="E19" s="1"/>
      <c r="F19" s="1"/>
      <c r="G19" s="1">
        <f t="shared" si="0"/>
        <v>120</v>
      </c>
      <c r="H19" s="1">
        <f>INT(G19/10)</f>
        <v>12</v>
      </c>
    </row>
    <row r="20" spans="1:8" x14ac:dyDescent="0.3">
      <c r="A20" s="24" t="s">
        <v>138</v>
      </c>
      <c r="B20" s="26" t="s">
        <v>65</v>
      </c>
      <c r="C20" s="1">
        <v>360</v>
      </c>
      <c r="D20" s="1"/>
      <c r="E20" s="1"/>
      <c r="F20" s="1"/>
      <c r="G20" s="1">
        <f t="shared" si="0"/>
        <v>360</v>
      </c>
      <c r="H20" s="1">
        <f>INT(G20/12)</f>
        <v>30</v>
      </c>
    </row>
    <row r="21" spans="1:8" x14ac:dyDescent="0.3">
      <c r="A21" s="24"/>
      <c r="B21" s="26" t="s">
        <v>57</v>
      </c>
      <c r="C21" s="1">
        <v>270</v>
      </c>
      <c r="D21" s="1"/>
      <c r="E21" s="1"/>
      <c r="F21" s="1"/>
      <c r="G21" s="1">
        <f t="shared" si="0"/>
        <v>270</v>
      </c>
      <c r="H21" s="1">
        <f>INT(G21/10)</f>
        <v>27</v>
      </c>
    </row>
    <row r="22" spans="1:8" x14ac:dyDescent="0.3">
      <c r="A22" s="24" t="s">
        <v>139</v>
      </c>
      <c r="B22" s="26" t="s">
        <v>65</v>
      </c>
      <c r="C22" s="1">
        <v>324</v>
      </c>
      <c r="D22" s="1"/>
      <c r="E22" s="1"/>
      <c r="F22" s="1"/>
      <c r="G22" s="1">
        <f t="shared" si="0"/>
        <v>324</v>
      </c>
      <c r="H22" s="1">
        <f>INT(G22/12)</f>
        <v>27</v>
      </c>
    </row>
    <row r="23" spans="1:8" x14ac:dyDescent="0.3">
      <c r="A23" s="24"/>
      <c r="B23" s="26" t="s">
        <v>57</v>
      </c>
      <c r="C23" s="1">
        <v>110</v>
      </c>
      <c r="D23" s="1"/>
      <c r="E23" s="1"/>
      <c r="F23" s="1"/>
      <c r="G23" s="1">
        <f t="shared" si="0"/>
        <v>110</v>
      </c>
      <c r="H23" s="1">
        <f>INT(G23/10)</f>
        <v>11</v>
      </c>
    </row>
    <row r="24" spans="1:8" x14ac:dyDescent="0.3">
      <c r="A24" s="24" t="s">
        <v>140</v>
      </c>
      <c r="B24" s="26" t="s">
        <v>67</v>
      </c>
      <c r="C24" s="1">
        <v>588</v>
      </c>
      <c r="D24" s="1"/>
      <c r="E24" s="1"/>
      <c r="F24" s="1"/>
      <c r="G24" s="1">
        <f t="shared" si="0"/>
        <v>588</v>
      </c>
      <c r="H24" s="1">
        <f>INT(G24/12)</f>
        <v>49</v>
      </c>
    </row>
    <row r="25" spans="1:8" x14ac:dyDescent="0.3">
      <c r="A25" s="24"/>
      <c r="B25" s="26" t="s">
        <v>57</v>
      </c>
      <c r="C25" s="1">
        <v>250</v>
      </c>
      <c r="D25" s="1"/>
      <c r="E25" s="1"/>
      <c r="F25" s="1"/>
      <c r="G25" s="1">
        <f t="shared" si="0"/>
        <v>250</v>
      </c>
      <c r="H25" s="1">
        <f>INT(G25/10)</f>
        <v>25</v>
      </c>
    </row>
    <row r="26" spans="1:8" x14ac:dyDescent="0.3">
      <c r="A26" s="27" t="s">
        <v>141</v>
      </c>
      <c r="B26" s="26" t="s">
        <v>57</v>
      </c>
      <c r="C26" s="1">
        <v>100</v>
      </c>
      <c r="D26" s="1"/>
      <c r="E26" s="1"/>
      <c r="F26" s="1"/>
      <c r="G26" s="1">
        <f t="shared" si="0"/>
        <v>100</v>
      </c>
      <c r="H26" s="1">
        <f>INT(G26/10)</f>
        <v>10</v>
      </c>
    </row>
    <row r="27" spans="1:8" x14ac:dyDescent="0.3">
      <c r="A27" s="24" t="s">
        <v>142</v>
      </c>
      <c r="B27" s="26" t="s">
        <v>80</v>
      </c>
      <c r="C27" s="1">
        <v>240</v>
      </c>
      <c r="D27" s="1"/>
      <c r="E27" s="1"/>
      <c r="F27" s="1"/>
      <c r="G27" s="1">
        <f t="shared" si="0"/>
        <v>240</v>
      </c>
      <c r="H27" s="1">
        <f>INT(G27/15)</f>
        <v>16</v>
      </c>
    </row>
    <row r="28" spans="1:8" x14ac:dyDescent="0.3">
      <c r="A28" s="24"/>
      <c r="B28" s="26" t="s">
        <v>222</v>
      </c>
      <c r="C28" s="1">
        <v>60</v>
      </c>
      <c r="D28" s="1"/>
      <c r="E28" s="1"/>
      <c r="F28" s="1"/>
      <c r="G28" s="1">
        <f t="shared" si="0"/>
        <v>60</v>
      </c>
      <c r="H28" s="1">
        <f>INT(G28/30)</f>
        <v>2</v>
      </c>
    </row>
    <row r="29" spans="1:8" ht="57" x14ac:dyDescent="0.3">
      <c r="A29" s="27" t="s">
        <v>143</v>
      </c>
      <c r="B29" s="26" t="s">
        <v>57</v>
      </c>
      <c r="C29" s="1">
        <v>50</v>
      </c>
      <c r="D29" s="1"/>
      <c r="E29" s="1"/>
      <c r="F29" s="1"/>
      <c r="G29" s="1">
        <f t="shared" si="0"/>
        <v>50</v>
      </c>
      <c r="H29" s="1">
        <f>INT(G29/10)</f>
        <v>5</v>
      </c>
    </row>
    <row r="30" spans="1:8" x14ac:dyDescent="0.3">
      <c r="A30" s="27" t="s">
        <v>144</v>
      </c>
      <c r="B30" s="26" t="s">
        <v>56</v>
      </c>
      <c r="C30" s="1">
        <v>222</v>
      </c>
      <c r="D30" s="1"/>
      <c r="E30" s="1"/>
      <c r="F30" s="1"/>
      <c r="G30" s="1">
        <f t="shared" si="0"/>
        <v>222</v>
      </c>
      <c r="H30" s="1">
        <f>INT(G30/6)</f>
        <v>37</v>
      </c>
    </row>
    <row r="31" spans="1:8" x14ac:dyDescent="0.3">
      <c r="A31" s="24" t="s">
        <v>145</v>
      </c>
      <c r="B31" s="26" t="s">
        <v>56</v>
      </c>
      <c r="C31" s="1"/>
      <c r="D31" s="1"/>
      <c r="E31" s="1"/>
      <c r="F31" s="1"/>
      <c r="G31" s="1">
        <f t="shared" si="0"/>
        <v>0</v>
      </c>
      <c r="H31" s="1">
        <f>INT(G31/6)</f>
        <v>0</v>
      </c>
    </row>
    <row r="32" spans="1:8" x14ac:dyDescent="0.3">
      <c r="A32" s="24"/>
      <c r="B32" s="26" t="s">
        <v>146</v>
      </c>
      <c r="C32" s="1">
        <v>290</v>
      </c>
      <c r="D32" s="1"/>
      <c r="E32" s="1"/>
      <c r="F32" s="1"/>
      <c r="G32" s="1">
        <f t="shared" si="0"/>
        <v>290</v>
      </c>
      <c r="H32" s="1">
        <f>INT(G32/10)</f>
        <v>29</v>
      </c>
    </row>
    <row r="33" spans="1:8" x14ac:dyDescent="0.3">
      <c r="A33" s="24" t="s">
        <v>147</v>
      </c>
      <c r="B33" s="26" t="s">
        <v>127</v>
      </c>
      <c r="C33" s="1">
        <v>120</v>
      </c>
      <c r="D33" s="1"/>
      <c r="E33" s="1"/>
      <c r="F33" s="1"/>
      <c r="G33" s="1">
        <f t="shared" si="0"/>
        <v>120</v>
      </c>
      <c r="H33" s="1">
        <f>INT(G33/10)</f>
        <v>12</v>
      </c>
    </row>
    <row r="34" spans="1:8" x14ac:dyDescent="0.3">
      <c r="A34" s="24"/>
      <c r="B34" s="26" t="s">
        <v>118</v>
      </c>
      <c r="C34" s="1">
        <v>272</v>
      </c>
      <c r="D34" s="1">
        <v>126</v>
      </c>
      <c r="E34" s="1"/>
      <c r="F34" s="1">
        <v>8</v>
      </c>
      <c r="G34" s="1">
        <f t="shared" si="0"/>
        <v>390</v>
      </c>
      <c r="H34" s="1">
        <f>INT(G34/2)</f>
        <v>195</v>
      </c>
    </row>
    <row r="35" spans="1:8" ht="42.75" x14ac:dyDescent="0.3">
      <c r="A35" s="27" t="s">
        <v>148</v>
      </c>
      <c r="B35" s="26" t="s">
        <v>57</v>
      </c>
      <c r="C35" s="1">
        <v>140</v>
      </c>
      <c r="D35" s="1"/>
      <c r="E35" s="1"/>
      <c r="F35" s="1"/>
      <c r="G35" s="1">
        <f t="shared" si="0"/>
        <v>140</v>
      </c>
      <c r="H35" s="1">
        <f>INT(G35/10)</f>
        <v>14</v>
      </c>
    </row>
    <row r="36" spans="1:8" ht="42.75" x14ac:dyDescent="0.3">
      <c r="A36" s="27" t="s">
        <v>149</v>
      </c>
      <c r="B36" s="26" t="s">
        <v>57</v>
      </c>
      <c r="C36" s="1">
        <v>40</v>
      </c>
      <c r="D36" s="1"/>
      <c r="E36" s="1"/>
      <c r="F36" s="1"/>
      <c r="G36" s="1">
        <f t="shared" si="0"/>
        <v>40</v>
      </c>
      <c r="H36" s="1">
        <f>INT(G36/10)</f>
        <v>4</v>
      </c>
    </row>
    <row r="37" spans="1:8" ht="28.5" x14ac:dyDescent="0.3">
      <c r="A37" s="27" t="s">
        <v>150</v>
      </c>
      <c r="B37" s="26" t="s">
        <v>57</v>
      </c>
      <c r="C37" s="1">
        <v>50</v>
      </c>
      <c r="D37" s="1"/>
      <c r="E37" s="1"/>
      <c r="F37" s="1"/>
      <c r="G37" s="1">
        <f t="shared" si="0"/>
        <v>50</v>
      </c>
      <c r="H37" s="1">
        <f>INT(G37/10)</f>
        <v>5</v>
      </c>
    </row>
    <row r="38" spans="1:8" x14ac:dyDescent="0.3">
      <c r="A38" s="24" t="s">
        <v>151</v>
      </c>
      <c r="B38" s="26" t="s">
        <v>80</v>
      </c>
      <c r="C38" s="1">
        <v>75</v>
      </c>
      <c r="D38" s="1"/>
      <c r="E38" s="1"/>
      <c r="F38" s="1"/>
      <c r="G38" s="1">
        <f t="shared" si="0"/>
        <v>75</v>
      </c>
      <c r="H38" s="1">
        <f>INT(G38/15)</f>
        <v>5</v>
      </c>
    </row>
    <row r="39" spans="1:8" x14ac:dyDescent="0.3">
      <c r="A39" s="24"/>
      <c r="B39" s="26" t="s">
        <v>57</v>
      </c>
      <c r="C39" s="1"/>
      <c r="D39" s="1"/>
      <c r="E39" s="1"/>
      <c r="F39" s="1"/>
      <c r="G39" s="1">
        <f t="shared" si="0"/>
        <v>0</v>
      </c>
      <c r="H39" s="1">
        <f>INT(G39/10)</f>
        <v>0</v>
      </c>
    </row>
    <row r="40" spans="1:8" x14ac:dyDescent="0.3">
      <c r="A40" s="24" t="s">
        <v>152</v>
      </c>
      <c r="B40" s="31" t="s">
        <v>68</v>
      </c>
      <c r="C40" s="1">
        <v>38</v>
      </c>
      <c r="D40" s="1"/>
      <c r="E40" s="1"/>
      <c r="F40" s="1"/>
      <c r="G40" s="1">
        <f t="shared" si="0"/>
        <v>38</v>
      </c>
      <c r="H40" s="1"/>
    </row>
    <row r="41" spans="1:8" x14ac:dyDescent="0.3">
      <c r="A41" s="24"/>
      <c r="B41" s="31" t="s">
        <v>56</v>
      </c>
      <c r="C41" s="1">
        <v>18</v>
      </c>
      <c r="D41" s="1"/>
      <c r="E41" s="1"/>
      <c r="F41" s="1"/>
      <c r="G41" s="1">
        <f t="shared" si="0"/>
        <v>18</v>
      </c>
      <c r="H41" s="1"/>
    </row>
    <row r="42" spans="1:8" x14ac:dyDescent="0.3">
      <c r="A42" s="24" t="s">
        <v>153</v>
      </c>
      <c r="B42" s="26" t="s">
        <v>154</v>
      </c>
      <c r="C42" s="1"/>
      <c r="D42" s="1"/>
      <c r="E42" s="1"/>
      <c r="F42" s="1"/>
      <c r="G42" s="1">
        <f t="shared" si="0"/>
        <v>0</v>
      </c>
      <c r="H42" s="1">
        <f>INT(G42/15)</f>
        <v>0</v>
      </c>
    </row>
    <row r="43" spans="1:8" x14ac:dyDescent="0.3">
      <c r="A43" s="24"/>
      <c r="B43" s="26" t="s">
        <v>57</v>
      </c>
      <c r="C43" s="1">
        <v>20</v>
      </c>
      <c r="D43" s="1"/>
      <c r="E43" s="1"/>
      <c r="F43" s="1"/>
      <c r="G43" s="1">
        <f t="shared" si="0"/>
        <v>20</v>
      </c>
      <c r="H43" s="1">
        <f>INT(G43/10)</f>
        <v>2</v>
      </c>
    </row>
    <row r="44" spans="1:8" x14ac:dyDescent="0.3">
      <c r="A44" s="24" t="s">
        <v>155</v>
      </c>
      <c r="B44" s="32" t="s">
        <v>62</v>
      </c>
      <c r="C44" s="1">
        <v>60</v>
      </c>
      <c r="D44" s="1"/>
      <c r="E44" s="1"/>
      <c r="F44" s="1"/>
      <c r="G44" s="1">
        <f t="shared" si="0"/>
        <v>60</v>
      </c>
      <c r="H44" s="1">
        <f>INT(G44/15)</f>
        <v>4</v>
      </c>
    </row>
    <row r="45" spans="1:8" x14ac:dyDescent="0.3">
      <c r="A45" s="24"/>
      <c r="B45" s="32" t="s">
        <v>57</v>
      </c>
      <c r="C45" s="1"/>
      <c r="D45" s="1"/>
      <c r="E45" s="1"/>
      <c r="F45" s="1"/>
      <c r="G45" s="1">
        <f t="shared" si="0"/>
        <v>0</v>
      </c>
      <c r="H45" s="1">
        <f>INT(G45/10)</f>
        <v>0</v>
      </c>
    </row>
    <row r="46" spans="1:8" x14ac:dyDescent="0.3">
      <c r="A46" s="24" t="s">
        <v>156</v>
      </c>
      <c r="B46" s="32" t="s">
        <v>62</v>
      </c>
      <c r="C46" s="1">
        <v>45</v>
      </c>
      <c r="D46" s="1"/>
      <c r="E46" s="1"/>
      <c r="F46" s="1"/>
      <c r="G46" s="1">
        <f t="shared" si="0"/>
        <v>45</v>
      </c>
      <c r="H46" s="1">
        <f>INT(G46/15)</f>
        <v>3</v>
      </c>
    </row>
    <row r="47" spans="1:8" x14ac:dyDescent="0.3">
      <c r="A47" s="24"/>
      <c r="B47" s="32" t="s">
        <v>57</v>
      </c>
      <c r="C47" s="1"/>
      <c r="D47" s="1"/>
      <c r="E47" s="1"/>
      <c r="F47" s="1"/>
      <c r="G47" s="1">
        <f t="shared" si="0"/>
        <v>0</v>
      </c>
      <c r="H47" s="1">
        <f>INT(G47/10)</f>
        <v>0</v>
      </c>
    </row>
    <row r="48" spans="1:8" x14ac:dyDescent="0.3">
      <c r="A48" s="24" t="s">
        <v>157</v>
      </c>
      <c r="B48" s="32" t="s">
        <v>158</v>
      </c>
      <c r="C48" s="1"/>
      <c r="D48" s="1"/>
      <c r="E48" s="1"/>
      <c r="F48" s="1"/>
      <c r="G48" s="1">
        <f t="shared" si="0"/>
        <v>0</v>
      </c>
      <c r="H48" s="1">
        <f>INT(G48/15)</f>
        <v>0</v>
      </c>
    </row>
    <row r="49" spans="1:8" x14ac:dyDescent="0.3">
      <c r="A49" s="24"/>
      <c r="B49" s="32" t="s">
        <v>57</v>
      </c>
      <c r="C49" s="1"/>
      <c r="D49" s="1"/>
      <c r="E49" s="1"/>
      <c r="F49" s="1"/>
      <c r="G49" s="1">
        <f t="shared" si="0"/>
        <v>0</v>
      </c>
      <c r="H49" s="1">
        <f>INT(G49/10)</f>
        <v>0</v>
      </c>
    </row>
    <row r="50" spans="1:8" x14ac:dyDescent="0.3">
      <c r="A50" s="24" t="s">
        <v>159</v>
      </c>
      <c r="B50" s="32" t="s">
        <v>158</v>
      </c>
      <c r="C50" s="1">
        <v>225</v>
      </c>
      <c r="D50" s="1"/>
      <c r="E50" s="1"/>
      <c r="F50" s="1"/>
      <c r="G50" s="1">
        <f t="shared" si="0"/>
        <v>225</v>
      </c>
      <c r="H50" s="1">
        <f>INT(G50/15)</f>
        <v>15</v>
      </c>
    </row>
    <row r="51" spans="1:8" x14ac:dyDescent="0.3">
      <c r="A51" s="24"/>
      <c r="B51" s="32" t="s">
        <v>57</v>
      </c>
      <c r="C51" s="1"/>
      <c r="D51" s="1"/>
      <c r="E51" s="1"/>
      <c r="F51" s="1"/>
      <c r="G51" s="1">
        <f t="shared" si="0"/>
        <v>0</v>
      </c>
      <c r="H51" s="1">
        <f>INT(G51/10)</f>
        <v>0</v>
      </c>
    </row>
    <row r="52" spans="1:8" x14ac:dyDescent="0.3">
      <c r="A52" s="41" t="s">
        <v>160</v>
      </c>
      <c r="B52" s="25" t="s">
        <v>57</v>
      </c>
      <c r="C52" s="1">
        <v>500</v>
      </c>
      <c r="D52" s="1"/>
      <c r="E52" s="1"/>
      <c r="F52" s="1"/>
      <c r="G52" s="1">
        <f t="shared" si="0"/>
        <v>500</v>
      </c>
      <c r="H52" s="1">
        <f>INT(G52/10)</f>
        <v>50</v>
      </c>
    </row>
    <row r="53" spans="1:8" x14ac:dyDescent="0.3">
      <c r="A53" s="42"/>
      <c r="B53" s="25" t="s">
        <v>161</v>
      </c>
      <c r="C53" s="1">
        <v>100</v>
      </c>
      <c r="D53" s="1"/>
      <c r="E53" s="1"/>
      <c r="F53" s="1"/>
      <c r="G53" s="1">
        <f t="shared" si="0"/>
        <v>100</v>
      </c>
      <c r="H53" s="1">
        <f>INT(G53/2)</f>
        <v>50</v>
      </c>
    </row>
    <row r="54" spans="1:8" x14ac:dyDescent="0.3">
      <c r="A54" s="9" t="s">
        <v>162</v>
      </c>
      <c r="B54" s="4" t="s">
        <v>163</v>
      </c>
      <c r="C54" s="1">
        <v>45</v>
      </c>
      <c r="D54" s="1"/>
      <c r="E54" s="1"/>
      <c r="F54" s="1"/>
      <c r="G54" s="1">
        <f t="shared" si="0"/>
        <v>45</v>
      </c>
      <c r="H54" s="1">
        <f>INT(G54/15)</f>
        <v>3</v>
      </c>
    </row>
    <row r="55" spans="1:8" ht="28.5" x14ac:dyDescent="0.3">
      <c r="A55" s="9" t="s">
        <v>164</v>
      </c>
      <c r="B55" s="4" t="s">
        <v>161</v>
      </c>
      <c r="C55" s="1">
        <v>18</v>
      </c>
      <c r="D55" s="1"/>
      <c r="E55" s="1"/>
      <c r="F55" s="1"/>
      <c r="G55" s="1">
        <f t="shared" si="0"/>
        <v>18</v>
      </c>
      <c r="H55" s="1">
        <f>INT(G55/2)</f>
        <v>9</v>
      </c>
    </row>
    <row r="56" spans="1:8" x14ac:dyDescent="0.3">
      <c r="A56" s="9" t="s">
        <v>165</v>
      </c>
      <c r="B56" s="4" t="s">
        <v>166</v>
      </c>
      <c r="C56" s="33">
        <v>12</v>
      </c>
      <c r="D56" s="33"/>
      <c r="E56" s="33"/>
      <c r="F56" s="33"/>
      <c r="G56" s="33">
        <f t="shared" si="0"/>
        <v>12</v>
      </c>
      <c r="H56" s="33">
        <f>INT(G56/6)</f>
        <v>2</v>
      </c>
    </row>
    <row r="57" spans="1:8" x14ac:dyDescent="0.3">
      <c r="A57" s="46" t="s">
        <v>223</v>
      </c>
      <c r="B57" s="21" t="s">
        <v>224</v>
      </c>
      <c r="C57" s="47">
        <v>435</v>
      </c>
      <c r="D57" s="1"/>
      <c r="E57" s="1"/>
      <c r="F57" s="1"/>
      <c r="G57" s="47">
        <f t="shared" si="0"/>
        <v>435</v>
      </c>
      <c r="H57" s="33">
        <f>INT(G57/15)</f>
        <v>29</v>
      </c>
    </row>
    <row r="58" spans="1:8" x14ac:dyDescent="0.3">
      <c r="A58" s="46" t="s">
        <v>226</v>
      </c>
      <c r="B58" s="21" t="s">
        <v>227</v>
      </c>
      <c r="C58" s="1">
        <v>20</v>
      </c>
      <c r="D58" s="1"/>
      <c r="E58" s="1"/>
      <c r="F58" s="1"/>
      <c r="G58" s="47">
        <f t="shared" si="0"/>
        <v>20</v>
      </c>
      <c r="H58" s="1">
        <f>INT(G58/10)</f>
        <v>2</v>
      </c>
    </row>
  </sheetData>
  <mergeCells count="22">
    <mergeCell ref="A46:A47"/>
    <mergeCell ref="A48:A49"/>
    <mergeCell ref="A50:A51"/>
    <mergeCell ref="A52:A53"/>
    <mergeCell ref="A31:A32"/>
    <mergeCell ref="A33:A34"/>
    <mergeCell ref="A38:A39"/>
    <mergeCell ref="A40:A41"/>
    <mergeCell ref="A42:A43"/>
    <mergeCell ref="A44:A45"/>
    <mergeCell ref="A12:A13"/>
    <mergeCell ref="A18:A19"/>
    <mergeCell ref="A20:A21"/>
    <mergeCell ref="A22:A23"/>
    <mergeCell ref="A24:A25"/>
    <mergeCell ref="A27:A28"/>
    <mergeCell ref="A1:D2"/>
    <mergeCell ref="E1:E2"/>
    <mergeCell ref="A3:H3"/>
    <mergeCell ref="A5:A6"/>
    <mergeCell ref="A7:A8"/>
    <mergeCell ref="A9:A10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22" workbookViewId="0">
      <selection activeCell="F35" sqref="F35"/>
    </sheetView>
  </sheetViews>
  <sheetFormatPr defaultRowHeight="16.5" x14ac:dyDescent="0.3"/>
  <cols>
    <col min="1" max="1" width="17.125" customWidth="1"/>
  </cols>
  <sheetData>
    <row r="1" spans="1:8" x14ac:dyDescent="0.3">
      <c r="A1" s="22" t="s">
        <v>81</v>
      </c>
      <c r="B1" s="22"/>
      <c r="C1" s="22"/>
      <c r="D1" s="22"/>
      <c r="E1" s="12" t="s">
        <v>82</v>
      </c>
      <c r="F1" s="2" t="s">
        <v>83</v>
      </c>
      <c r="G1" s="2" t="s">
        <v>84</v>
      </c>
      <c r="H1" s="2" t="s">
        <v>85</v>
      </c>
    </row>
    <row r="2" spans="1:8" x14ac:dyDescent="0.3">
      <c r="A2" s="22"/>
      <c r="B2" s="22"/>
      <c r="C2" s="22"/>
      <c r="D2" s="22"/>
      <c r="E2" s="12"/>
      <c r="F2" s="1"/>
      <c r="G2" s="1"/>
      <c r="H2" s="1"/>
    </row>
    <row r="3" spans="1:8" x14ac:dyDescent="0.3">
      <c r="A3" s="23" t="s">
        <v>86</v>
      </c>
      <c r="B3" s="23"/>
      <c r="C3" s="23"/>
      <c r="D3" s="23"/>
      <c r="E3" s="23"/>
      <c r="F3" s="23"/>
      <c r="G3" s="23"/>
      <c r="H3" s="23"/>
    </row>
    <row r="4" spans="1:8" ht="49.5" x14ac:dyDescent="0.3">
      <c r="A4" s="2" t="s">
        <v>87</v>
      </c>
      <c r="B4" s="2" t="s">
        <v>88</v>
      </c>
      <c r="C4" s="2" t="s">
        <v>89</v>
      </c>
      <c r="D4" s="2" t="s">
        <v>90</v>
      </c>
      <c r="E4" s="10" t="s">
        <v>91</v>
      </c>
      <c r="F4" s="2" t="s">
        <v>92</v>
      </c>
      <c r="G4" s="2" t="s">
        <v>93</v>
      </c>
      <c r="H4" s="8" t="s">
        <v>94</v>
      </c>
    </row>
    <row r="5" spans="1:8" x14ac:dyDescent="0.3">
      <c r="A5" s="24" t="s">
        <v>95</v>
      </c>
      <c r="B5" s="25" t="s">
        <v>96</v>
      </c>
      <c r="C5" s="1">
        <v>192</v>
      </c>
      <c r="D5" s="1"/>
      <c r="E5" s="1"/>
      <c r="F5" s="1"/>
      <c r="G5" s="1">
        <f>C5+D5+E5-F5</f>
        <v>192</v>
      </c>
      <c r="H5" s="1">
        <f>INT(G5/8)</f>
        <v>24</v>
      </c>
    </row>
    <row r="6" spans="1:8" x14ac:dyDescent="0.3">
      <c r="A6" s="24"/>
      <c r="B6" s="25" t="s">
        <v>78</v>
      </c>
      <c r="C6" s="1">
        <v>42</v>
      </c>
      <c r="D6" s="1"/>
      <c r="E6" s="1"/>
      <c r="F6" s="1"/>
      <c r="G6" s="1">
        <f>C6+D6+E6-F6</f>
        <v>42</v>
      </c>
      <c r="H6" s="1"/>
    </row>
    <row r="7" spans="1:8" x14ac:dyDescent="0.3">
      <c r="A7" s="24" t="s">
        <v>97</v>
      </c>
      <c r="B7" s="26" t="s">
        <v>96</v>
      </c>
      <c r="C7" s="1">
        <v>128</v>
      </c>
      <c r="D7" s="1"/>
      <c r="E7" s="1"/>
      <c r="F7" s="1">
        <v>1</v>
      </c>
      <c r="G7" s="1">
        <f>C7+D7+E7-F7</f>
        <v>127</v>
      </c>
      <c r="H7" s="1">
        <f>INT(G7/8)</f>
        <v>15</v>
      </c>
    </row>
    <row r="8" spans="1:8" x14ac:dyDescent="0.3">
      <c r="A8" s="24"/>
      <c r="B8" s="25" t="s">
        <v>78</v>
      </c>
      <c r="C8" s="1">
        <v>5</v>
      </c>
      <c r="D8" s="1"/>
      <c r="E8" s="1"/>
      <c r="F8" s="1"/>
      <c r="G8" s="1">
        <f>C8+D8+E8-F8</f>
        <v>5</v>
      </c>
      <c r="H8" s="1"/>
    </row>
    <row r="9" spans="1:8" ht="42.75" x14ac:dyDescent="0.3">
      <c r="A9" s="27" t="s">
        <v>98</v>
      </c>
      <c r="B9" s="25" t="s">
        <v>57</v>
      </c>
      <c r="C9" s="1">
        <v>204</v>
      </c>
      <c r="D9" s="1"/>
      <c r="E9" s="1"/>
      <c r="F9" s="1"/>
      <c r="G9" s="1">
        <f>C9+D9+E9-F9</f>
        <v>204</v>
      </c>
      <c r="H9" s="1">
        <f>INT(G9/8)</f>
        <v>25</v>
      </c>
    </row>
    <row r="10" spans="1:8" x14ac:dyDescent="0.3">
      <c r="A10" s="24" t="s">
        <v>99</v>
      </c>
      <c r="B10" s="25" t="s">
        <v>96</v>
      </c>
      <c r="C10" s="1">
        <v>440</v>
      </c>
      <c r="D10" s="1"/>
      <c r="E10" s="1"/>
      <c r="F10" s="1"/>
      <c r="G10" s="1">
        <f>C10+D10+E10-F10</f>
        <v>440</v>
      </c>
      <c r="H10" s="1">
        <f>INT(G10/8)</f>
        <v>55</v>
      </c>
    </row>
    <row r="11" spans="1:8" x14ac:dyDescent="0.3">
      <c r="A11" s="24"/>
      <c r="B11" s="25" t="s">
        <v>78</v>
      </c>
      <c r="C11" s="1">
        <v>61</v>
      </c>
      <c r="D11" s="1"/>
      <c r="E11" s="1"/>
      <c r="F11" s="1"/>
      <c r="G11" s="1">
        <f>C11+D11+E11-F11</f>
        <v>61</v>
      </c>
      <c r="H11" s="1"/>
    </row>
    <row r="12" spans="1:8" x14ac:dyDescent="0.3">
      <c r="A12" s="24" t="s">
        <v>100</v>
      </c>
      <c r="B12" s="25" t="s">
        <v>96</v>
      </c>
      <c r="C12" s="1">
        <v>744</v>
      </c>
      <c r="D12" s="1"/>
      <c r="E12" s="1"/>
      <c r="F12" s="1">
        <v>1</v>
      </c>
      <c r="G12" s="1">
        <f>C12+D12+E12-F12</f>
        <v>743</v>
      </c>
      <c r="H12" s="1">
        <f>INT(G12/8)</f>
        <v>92</v>
      </c>
    </row>
    <row r="13" spans="1:8" x14ac:dyDescent="0.3">
      <c r="A13" s="24"/>
      <c r="B13" s="25" t="s">
        <v>78</v>
      </c>
      <c r="C13" s="1">
        <v>152</v>
      </c>
      <c r="D13" s="1"/>
      <c r="E13" s="1"/>
      <c r="F13" s="1"/>
      <c r="G13" s="1">
        <f t="shared" ref="G13:G48" si="0">C13+D13+E13-F13</f>
        <v>152</v>
      </c>
      <c r="H13" s="1"/>
    </row>
    <row r="14" spans="1:8" ht="28.5" x14ac:dyDescent="0.3">
      <c r="A14" s="27" t="s">
        <v>101</v>
      </c>
      <c r="B14" s="25" t="s">
        <v>78</v>
      </c>
      <c r="C14" s="1">
        <v>31</v>
      </c>
      <c r="D14" s="1"/>
      <c r="E14" s="1"/>
      <c r="F14" s="1"/>
      <c r="G14" s="1">
        <f t="shared" si="0"/>
        <v>31</v>
      </c>
      <c r="H14" s="1"/>
    </row>
    <row r="15" spans="1:8" x14ac:dyDescent="0.3">
      <c r="A15" s="24" t="s">
        <v>102</v>
      </c>
      <c r="B15" s="25" t="s">
        <v>103</v>
      </c>
      <c r="C15" s="1">
        <v>880</v>
      </c>
      <c r="D15" s="1"/>
      <c r="E15" s="1"/>
      <c r="F15" s="1"/>
      <c r="G15" s="1">
        <f t="shared" si="0"/>
        <v>880</v>
      </c>
      <c r="H15" s="1">
        <f>INT(G15/8)</f>
        <v>110</v>
      </c>
    </row>
    <row r="16" spans="1:8" x14ac:dyDescent="0.3">
      <c r="A16" s="24"/>
      <c r="B16" s="25" t="s">
        <v>104</v>
      </c>
      <c r="C16" s="1">
        <v>110</v>
      </c>
      <c r="D16" s="1"/>
      <c r="E16" s="1"/>
      <c r="F16" s="1"/>
      <c r="G16" s="1">
        <f t="shared" si="0"/>
        <v>110</v>
      </c>
      <c r="H16" s="1"/>
    </row>
    <row r="17" spans="1:8" ht="21" x14ac:dyDescent="0.3">
      <c r="A17" s="28" t="s">
        <v>105</v>
      </c>
      <c r="B17" s="25" t="s">
        <v>57</v>
      </c>
      <c r="C17" s="1">
        <v>456</v>
      </c>
      <c r="D17" s="1"/>
      <c r="E17" s="1"/>
      <c r="F17" s="1"/>
      <c r="G17" s="1">
        <f t="shared" si="0"/>
        <v>456</v>
      </c>
      <c r="H17" s="1">
        <f>INT(G17/12)</f>
        <v>38</v>
      </c>
    </row>
    <row r="18" spans="1:8" x14ac:dyDescent="0.3">
      <c r="A18" s="24" t="s">
        <v>106</v>
      </c>
      <c r="B18" s="25" t="s">
        <v>107</v>
      </c>
      <c r="C18" s="1">
        <v>920</v>
      </c>
      <c r="D18" s="1"/>
      <c r="E18" s="1"/>
      <c r="F18" s="1">
        <v>16</v>
      </c>
      <c r="G18" s="1">
        <f t="shared" si="0"/>
        <v>904</v>
      </c>
      <c r="H18" s="1">
        <f>INT(G18/8)</f>
        <v>113</v>
      </c>
    </row>
    <row r="19" spans="1:8" x14ac:dyDescent="0.3">
      <c r="A19" s="24"/>
      <c r="B19" s="25" t="s">
        <v>104</v>
      </c>
      <c r="C19" s="1">
        <v>17</v>
      </c>
      <c r="D19" s="1"/>
      <c r="E19" s="1"/>
      <c r="F19" s="1"/>
      <c r="G19" s="1">
        <f t="shared" si="0"/>
        <v>17</v>
      </c>
      <c r="H19" s="1"/>
    </row>
    <row r="20" spans="1:8" x14ac:dyDescent="0.3">
      <c r="A20" s="24" t="s">
        <v>108</v>
      </c>
      <c r="B20" s="25" t="s">
        <v>96</v>
      </c>
      <c r="C20" s="1">
        <v>400</v>
      </c>
      <c r="D20" s="1"/>
      <c r="E20" s="1"/>
      <c r="F20" s="1"/>
      <c r="G20" s="1">
        <f t="shared" si="0"/>
        <v>400</v>
      </c>
      <c r="H20" s="1">
        <f>INT(G20/8)</f>
        <v>50</v>
      </c>
    </row>
    <row r="21" spans="1:8" x14ac:dyDescent="0.3">
      <c r="A21" s="24"/>
      <c r="B21" s="25" t="s">
        <v>78</v>
      </c>
      <c r="C21" s="1">
        <v>57</v>
      </c>
      <c r="D21" s="1"/>
      <c r="E21" s="1"/>
      <c r="F21" s="1"/>
      <c r="G21" s="1">
        <f t="shared" si="0"/>
        <v>57</v>
      </c>
      <c r="H21" s="1"/>
    </row>
    <row r="22" spans="1:8" x14ac:dyDescent="0.3">
      <c r="A22" s="24" t="s">
        <v>109</v>
      </c>
      <c r="B22" s="26" t="s">
        <v>96</v>
      </c>
      <c r="C22" s="1">
        <v>136</v>
      </c>
      <c r="D22" s="1"/>
      <c r="E22" s="1"/>
      <c r="F22" s="1"/>
      <c r="G22" s="1">
        <f t="shared" si="0"/>
        <v>136</v>
      </c>
      <c r="H22" s="1">
        <f>INT(G22/8)</f>
        <v>17</v>
      </c>
    </row>
    <row r="23" spans="1:8" x14ac:dyDescent="0.3">
      <c r="A23" s="24"/>
      <c r="B23" s="25" t="s">
        <v>78</v>
      </c>
      <c r="C23" s="1">
        <v>17</v>
      </c>
      <c r="D23" s="1"/>
      <c r="E23" s="1"/>
      <c r="F23" s="1"/>
      <c r="G23" s="1">
        <f t="shared" si="0"/>
        <v>17</v>
      </c>
      <c r="H23" s="1"/>
    </row>
    <row r="24" spans="1:8" x14ac:dyDescent="0.3">
      <c r="A24" s="24" t="s">
        <v>110</v>
      </c>
      <c r="B24" s="26" t="s">
        <v>96</v>
      </c>
      <c r="C24" s="1">
        <v>160</v>
      </c>
      <c r="D24" s="1"/>
      <c r="E24" s="1"/>
      <c r="F24" s="1"/>
      <c r="G24" s="1">
        <f t="shared" si="0"/>
        <v>160</v>
      </c>
      <c r="H24" s="1">
        <f>INT(G24/8)</f>
        <v>20</v>
      </c>
    </row>
    <row r="25" spans="1:8" x14ac:dyDescent="0.3">
      <c r="A25" s="24"/>
      <c r="B25" s="25" t="s">
        <v>104</v>
      </c>
      <c r="C25" s="1">
        <v>99</v>
      </c>
      <c r="D25" s="1"/>
      <c r="E25" s="1"/>
      <c r="F25" s="1"/>
      <c r="G25" s="1">
        <f t="shared" si="0"/>
        <v>99</v>
      </c>
      <c r="H25" s="1"/>
    </row>
    <row r="26" spans="1:8" x14ac:dyDescent="0.3">
      <c r="A26" s="29" t="s">
        <v>111</v>
      </c>
      <c r="B26" s="25" t="s">
        <v>96</v>
      </c>
      <c r="C26" s="1">
        <v>424</v>
      </c>
      <c r="D26" s="1"/>
      <c r="E26" s="1"/>
      <c r="F26" s="1"/>
      <c r="G26" s="1">
        <f t="shared" si="0"/>
        <v>424</v>
      </c>
      <c r="H26" s="1">
        <f>INT(G26/8)</f>
        <v>53</v>
      </c>
    </row>
    <row r="27" spans="1:8" x14ac:dyDescent="0.3">
      <c r="A27" s="29"/>
      <c r="B27" s="25" t="s">
        <v>78</v>
      </c>
      <c r="C27" s="1">
        <v>69</v>
      </c>
      <c r="D27" s="1"/>
      <c r="E27" s="1"/>
      <c r="F27" s="1"/>
      <c r="G27" s="1">
        <f t="shared" si="0"/>
        <v>69</v>
      </c>
      <c r="H27" s="1"/>
    </row>
    <row r="28" spans="1:8" x14ac:dyDescent="0.3">
      <c r="A28" s="24" t="s">
        <v>112</v>
      </c>
      <c r="B28" s="25" t="s">
        <v>96</v>
      </c>
      <c r="C28" s="1">
        <v>104</v>
      </c>
      <c r="D28" s="1"/>
      <c r="E28" s="1"/>
      <c r="F28" s="1"/>
      <c r="G28" s="1">
        <f t="shared" si="0"/>
        <v>104</v>
      </c>
      <c r="H28" s="1">
        <f>INT(G28/8)</f>
        <v>13</v>
      </c>
    </row>
    <row r="29" spans="1:8" x14ac:dyDescent="0.3">
      <c r="A29" s="24"/>
      <c r="B29" s="25" t="s">
        <v>78</v>
      </c>
      <c r="C29" s="1">
        <v>37</v>
      </c>
      <c r="D29" s="1"/>
      <c r="E29" s="1"/>
      <c r="F29" s="1"/>
      <c r="G29" s="1">
        <f t="shared" si="0"/>
        <v>37</v>
      </c>
      <c r="H29" s="1"/>
    </row>
    <row r="30" spans="1:8" x14ac:dyDescent="0.3">
      <c r="A30" s="24" t="s">
        <v>113</v>
      </c>
      <c r="B30" s="25" t="s">
        <v>57</v>
      </c>
      <c r="C30" s="1"/>
      <c r="D30" s="1"/>
      <c r="E30" s="1"/>
      <c r="F30" s="1"/>
      <c r="G30" s="1">
        <f t="shared" si="0"/>
        <v>0</v>
      </c>
      <c r="H30" s="1">
        <f>INT(G30/12)</f>
        <v>0</v>
      </c>
    </row>
    <row r="31" spans="1:8" x14ac:dyDescent="0.3">
      <c r="A31" s="24"/>
      <c r="B31" s="25" t="s">
        <v>78</v>
      </c>
      <c r="C31" s="1"/>
      <c r="D31" s="1"/>
      <c r="E31" s="1"/>
      <c r="F31" s="1"/>
      <c r="G31" s="1">
        <f t="shared" si="0"/>
        <v>0</v>
      </c>
      <c r="H31" s="1"/>
    </row>
    <row r="32" spans="1:8" x14ac:dyDescent="0.3">
      <c r="A32" s="24" t="s">
        <v>114</v>
      </c>
      <c r="B32" s="25" t="s">
        <v>57</v>
      </c>
      <c r="C32" s="1"/>
      <c r="D32" s="1"/>
      <c r="E32" s="1"/>
      <c r="F32" s="1"/>
      <c r="G32" s="1">
        <f t="shared" si="0"/>
        <v>0</v>
      </c>
      <c r="H32" s="1">
        <f>INT(G32/12)</f>
        <v>0</v>
      </c>
    </row>
    <row r="33" spans="1:8" x14ac:dyDescent="0.3">
      <c r="A33" s="24"/>
      <c r="B33" s="25" t="s">
        <v>104</v>
      </c>
      <c r="C33" s="1"/>
      <c r="D33" s="1"/>
      <c r="E33" s="1"/>
      <c r="F33" s="1"/>
      <c r="G33" s="1">
        <f t="shared" si="0"/>
        <v>0</v>
      </c>
      <c r="H33" s="1"/>
    </row>
    <row r="34" spans="1:8" x14ac:dyDescent="0.3">
      <c r="A34" s="24" t="s">
        <v>115</v>
      </c>
      <c r="B34" s="26" t="s">
        <v>116</v>
      </c>
      <c r="C34" s="1">
        <v>36</v>
      </c>
      <c r="D34" s="1"/>
      <c r="E34" s="1"/>
      <c r="F34" s="1"/>
      <c r="G34" s="1">
        <f t="shared" si="0"/>
        <v>36</v>
      </c>
      <c r="H34" s="1">
        <f>INT(G34/12)</f>
        <v>3</v>
      </c>
    </row>
    <row r="35" spans="1:8" x14ac:dyDescent="0.3">
      <c r="A35" s="24"/>
      <c r="B35" s="25" t="s">
        <v>78</v>
      </c>
      <c r="C35" s="1">
        <v>77</v>
      </c>
      <c r="D35" s="1"/>
      <c r="E35" s="1"/>
      <c r="F35" s="1"/>
      <c r="G35" s="1">
        <f t="shared" si="0"/>
        <v>77</v>
      </c>
      <c r="H35" s="1"/>
    </row>
    <row r="36" spans="1:8" x14ac:dyDescent="0.3">
      <c r="A36" s="24" t="s">
        <v>117</v>
      </c>
      <c r="B36" s="25" t="s">
        <v>96</v>
      </c>
      <c r="C36" s="1">
        <v>712</v>
      </c>
      <c r="D36" s="1"/>
      <c r="E36" s="1"/>
      <c r="F36" s="1"/>
      <c r="G36" s="1">
        <f t="shared" si="0"/>
        <v>712</v>
      </c>
      <c r="H36" s="1">
        <f>INT(G36/8)</f>
        <v>89</v>
      </c>
    </row>
    <row r="37" spans="1:8" x14ac:dyDescent="0.3">
      <c r="A37" s="24"/>
      <c r="B37" s="25" t="s">
        <v>118</v>
      </c>
      <c r="C37" s="1">
        <v>25</v>
      </c>
      <c r="D37" s="1"/>
      <c r="E37" s="1"/>
      <c r="F37" s="1"/>
      <c r="G37" s="1">
        <f t="shared" si="0"/>
        <v>25</v>
      </c>
      <c r="H37" s="1"/>
    </row>
    <row r="38" spans="1:8" x14ac:dyDescent="0.3">
      <c r="A38" s="24"/>
      <c r="B38" s="25" t="s">
        <v>78</v>
      </c>
      <c r="C38" s="1">
        <v>251</v>
      </c>
      <c r="D38" s="1"/>
      <c r="E38" s="1"/>
      <c r="F38" s="1"/>
      <c r="G38" s="1">
        <f t="shared" si="0"/>
        <v>251</v>
      </c>
      <c r="H38" s="1"/>
    </row>
    <row r="39" spans="1:8" x14ac:dyDescent="0.3">
      <c r="A39" s="24" t="s">
        <v>119</v>
      </c>
      <c r="B39" s="25" t="s">
        <v>96</v>
      </c>
      <c r="C39" s="1">
        <v>440</v>
      </c>
      <c r="D39" s="1"/>
      <c r="E39" s="1"/>
      <c r="F39" s="1"/>
      <c r="G39" s="1">
        <f t="shared" si="0"/>
        <v>440</v>
      </c>
      <c r="H39" s="1">
        <f>INT(G39/8)</f>
        <v>55</v>
      </c>
    </row>
    <row r="40" spans="1:8" x14ac:dyDescent="0.3">
      <c r="A40" s="24"/>
      <c r="B40" s="25" t="s">
        <v>118</v>
      </c>
      <c r="C40" s="1">
        <v>0</v>
      </c>
      <c r="D40" s="1"/>
      <c r="E40" s="1"/>
      <c r="F40" s="1"/>
      <c r="G40" s="1">
        <f t="shared" si="0"/>
        <v>0</v>
      </c>
      <c r="H40" s="1"/>
    </row>
    <row r="41" spans="1:8" x14ac:dyDescent="0.3">
      <c r="A41" s="24"/>
      <c r="B41" s="25" t="s">
        <v>78</v>
      </c>
      <c r="C41" s="1">
        <v>101</v>
      </c>
      <c r="D41" s="1"/>
      <c r="E41" s="1"/>
      <c r="F41" s="1"/>
      <c r="G41" s="1">
        <f t="shared" si="0"/>
        <v>101</v>
      </c>
      <c r="H41" s="1"/>
    </row>
    <row r="42" spans="1:8" x14ac:dyDescent="0.3">
      <c r="A42" s="24" t="s">
        <v>120</v>
      </c>
      <c r="B42" s="26" t="s">
        <v>61</v>
      </c>
      <c r="C42" s="1">
        <v>3240</v>
      </c>
      <c r="D42" s="1"/>
      <c r="E42" s="1"/>
      <c r="F42" s="1"/>
      <c r="G42" s="1">
        <f t="shared" si="0"/>
        <v>3240</v>
      </c>
      <c r="H42" s="1">
        <f>INT(G42/12)</f>
        <v>270</v>
      </c>
    </row>
    <row r="43" spans="1:8" x14ac:dyDescent="0.3">
      <c r="A43" s="24"/>
      <c r="B43" s="25" t="s">
        <v>78</v>
      </c>
      <c r="C43" s="1">
        <v>73</v>
      </c>
      <c r="D43" s="1"/>
      <c r="E43" s="1"/>
      <c r="F43" s="1"/>
      <c r="G43" s="1">
        <f t="shared" si="0"/>
        <v>73</v>
      </c>
      <c r="H43" s="1"/>
    </row>
    <row r="44" spans="1:8" x14ac:dyDescent="0.3">
      <c r="A44" s="24" t="s">
        <v>121</v>
      </c>
      <c r="B44" s="25" t="s">
        <v>116</v>
      </c>
      <c r="C44" s="1">
        <v>620</v>
      </c>
      <c r="D44" s="1"/>
      <c r="E44" s="1"/>
      <c r="F44" s="1"/>
      <c r="G44" s="1">
        <f t="shared" si="0"/>
        <v>620</v>
      </c>
      <c r="H44" s="1">
        <f>INT(G44/20)</f>
        <v>31</v>
      </c>
    </row>
    <row r="45" spans="1:8" x14ac:dyDescent="0.3">
      <c r="A45" s="24"/>
      <c r="B45" s="25" t="s">
        <v>78</v>
      </c>
      <c r="C45" s="1">
        <v>28</v>
      </c>
      <c r="D45" s="1"/>
      <c r="E45" s="1"/>
      <c r="F45" s="1"/>
      <c r="G45" s="1">
        <f t="shared" si="0"/>
        <v>28</v>
      </c>
      <c r="H45" s="1"/>
    </row>
    <row r="46" spans="1:8" ht="28.5" x14ac:dyDescent="0.3">
      <c r="A46" s="27" t="s">
        <v>122</v>
      </c>
      <c r="B46" s="25" t="s">
        <v>96</v>
      </c>
      <c r="C46" s="1">
        <v>896</v>
      </c>
      <c r="D46" s="1"/>
      <c r="E46" s="1"/>
      <c r="F46" s="1"/>
      <c r="G46" s="1">
        <f t="shared" si="0"/>
        <v>896</v>
      </c>
      <c r="H46" s="1">
        <f>INT(G46/8)</f>
        <v>112</v>
      </c>
    </row>
    <row r="47" spans="1:8" x14ac:dyDescent="0.3">
      <c r="A47" s="24" t="s">
        <v>123</v>
      </c>
      <c r="B47" s="26" t="s">
        <v>124</v>
      </c>
      <c r="C47" s="1">
        <v>252</v>
      </c>
      <c r="D47" s="1"/>
      <c r="E47" s="1"/>
      <c r="F47" s="1">
        <v>1</v>
      </c>
      <c r="G47" s="1">
        <f t="shared" si="0"/>
        <v>251</v>
      </c>
      <c r="H47" s="1">
        <f>INT(G47/12)</f>
        <v>20</v>
      </c>
    </row>
    <row r="48" spans="1:8" x14ac:dyDescent="0.3">
      <c r="A48" s="24"/>
      <c r="B48" s="25" t="s">
        <v>104</v>
      </c>
      <c r="C48" s="1">
        <v>3</v>
      </c>
      <c r="D48" s="1"/>
      <c r="E48" s="1"/>
      <c r="F48" s="1"/>
      <c r="G48" s="1">
        <f t="shared" si="0"/>
        <v>3</v>
      </c>
      <c r="H48" s="1"/>
    </row>
  </sheetData>
  <mergeCells count="22">
    <mergeCell ref="A39:A41"/>
    <mergeCell ref="A42:A43"/>
    <mergeCell ref="A44:A45"/>
    <mergeCell ref="A47:A48"/>
    <mergeCell ref="A26:A27"/>
    <mergeCell ref="A28:A29"/>
    <mergeCell ref="A30:A31"/>
    <mergeCell ref="A32:A33"/>
    <mergeCell ref="A34:A35"/>
    <mergeCell ref="A36:A38"/>
    <mergeCell ref="A12:A13"/>
    <mergeCell ref="A15:A16"/>
    <mergeCell ref="A18:A19"/>
    <mergeCell ref="A20:A21"/>
    <mergeCell ref="A22:A23"/>
    <mergeCell ref="A24:A25"/>
    <mergeCell ref="A1:D2"/>
    <mergeCell ref="E1:E2"/>
    <mergeCell ref="A3:H3"/>
    <mergeCell ref="A5:A6"/>
    <mergeCell ref="A7:A8"/>
    <mergeCell ref="A10:A1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K7" sqref="K7"/>
    </sheetView>
  </sheetViews>
  <sheetFormatPr defaultRowHeight="16.5" x14ac:dyDescent="0.3"/>
  <cols>
    <col min="1" max="1" width="17" customWidth="1"/>
  </cols>
  <sheetData>
    <row r="1" spans="1:8" x14ac:dyDescent="0.3">
      <c r="A1" s="22" t="s">
        <v>167</v>
      </c>
      <c r="B1" s="22"/>
      <c r="C1" s="22"/>
      <c r="D1" s="22"/>
      <c r="E1" s="12" t="s">
        <v>82</v>
      </c>
      <c r="F1" s="2" t="s">
        <v>83</v>
      </c>
      <c r="G1" s="2" t="s">
        <v>84</v>
      </c>
      <c r="H1" s="2" t="s">
        <v>85</v>
      </c>
    </row>
    <row r="2" spans="1:8" x14ac:dyDescent="0.3">
      <c r="A2" s="22"/>
      <c r="B2" s="22"/>
      <c r="C2" s="22"/>
      <c r="D2" s="22"/>
      <c r="E2" s="12"/>
      <c r="F2" s="1"/>
      <c r="G2" s="1"/>
      <c r="H2" s="1"/>
    </row>
    <row r="3" spans="1:8" x14ac:dyDescent="0.3">
      <c r="A3" s="23" t="s">
        <v>86</v>
      </c>
      <c r="B3" s="23"/>
      <c r="C3" s="23"/>
      <c r="D3" s="23"/>
      <c r="E3" s="23"/>
      <c r="F3" s="23"/>
      <c r="G3" s="23"/>
      <c r="H3" s="23"/>
    </row>
    <row r="4" spans="1:8" ht="49.5" x14ac:dyDescent="0.3">
      <c r="A4" s="2" t="s">
        <v>87</v>
      </c>
      <c r="B4" s="2" t="s">
        <v>88</v>
      </c>
      <c r="C4" s="2" t="s">
        <v>89</v>
      </c>
      <c r="D4" s="2" t="s">
        <v>90</v>
      </c>
      <c r="E4" s="10" t="s">
        <v>91</v>
      </c>
      <c r="F4" s="2" t="s">
        <v>92</v>
      </c>
      <c r="G4" s="2" t="s">
        <v>93</v>
      </c>
      <c r="H4" s="8" t="s">
        <v>94</v>
      </c>
    </row>
    <row r="5" spans="1:8" x14ac:dyDescent="0.3">
      <c r="A5" s="34" t="s">
        <v>168</v>
      </c>
      <c r="B5" s="35" t="s">
        <v>72</v>
      </c>
      <c r="C5" s="1">
        <v>8</v>
      </c>
      <c r="D5" s="1"/>
      <c r="E5" s="1"/>
      <c r="F5" s="1"/>
      <c r="G5" s="1">
        <f>C5+D5+E5-F5</f>
        <v>8</v>
      </c>
      <c r="H5" s="1">
        <f>INT(G5/8)</f>
        <v>1</v>
      </c>
    </row>
    <row r="6" spans="1:8" x14ac:dyDescent="0.3">
      <c r="A6" s="34"/>
      <c r="B6" s="35" t="s">
        <v>57</v>
      </c>
      <c r="C6" s="1"/>
      <c r="D6" s="1"/>
      <c r="E6" s="1"/>
      <c r="F6" s="1"/>
      <c r="G6" s="1">
        <f>C6+D6+E6-F6</f>
        <v>0</v>
      </c>
      <c r="H6" s="1">
        <f>INT(G6/10)</f>
        <v>0</v>
      </c>
    </row>
    <row r="7" spans="1:8" x14ac:dyDescent="0.3">
      <c r="A7" s="34" t="s">
        <v>169</v>
      </c>
      <c r="B7" s="35" t="s">
        <v>62</v>
      </c>
      <c r="C7" s="1">
        <v>40</v>
      </c>
      <c r="D7" s="1"/>
      <c r="E7" s="1"/>
      <c r="F7" s="1"/>
      <c r="G7" s="1">
        <f>C7+D7+E7-F7</f>
        <v>40</v>
      </c>
      <c r="H7" s="1">
        <f>INT(G7/8)</f>
        <v>5</v>
      </c>
    </row>
    <row r="8" spans="1:8" x14ac:dyDescent="0.3">
      <c r="A8" s="34"/>
      <c r="B8" s="35" t="s">
        <v>57</v>
      </c>
      <c r="C8" s="1">
        <v>50</v>
      </c>
      <c r="D8" s="1"/>
      <c r="E8" s="1"/>
      <c r="F8" s="1"/>
      <c r="G8" s="1">
        <f t="shared" ref="G8:G67" si="0">C8+D8+E8-F8</f>
        <v>50</v>
      </c>
      <c r="H8" s="1">
        <f>INT(G8/10)</f>
        <v>5</v>
      </c>
    </row>
    <row r="9" spans="1:8" x14ac:dyDescent="0.3">
      <c r="A9" s="34" t="s">
        <v>170</v>
      </c>
      <c r="B9" s="35" t="s">
        <v>62</v>
      </c>
      <c r="C9" s="1">
        <v>32</v>
      </c>
      <c r="D9" s="1"/>
      <c r="E9" s="1"/>
      <c r="F9" s="1"/>
      <c r="G9" s="1">
        <f t="shared" si="0"/>
        <v>32</v>
      </c>
      <c r="H9" s="1">
        <f>INT(G9/8)</f>
        <v>4</v>
      </c>
    </row>
    <row r="10" spans="1:8" x14ac:dyDescent="0.3">
      <c r="A10" s="34"/>
      <c r="B10" s="35" t="s">
        <v>57</v>
      </c>
      <c r="C10" s="1"/>
      <c r="D10" s="1"/>
      <c r="E10" s="1"/>
      <c r="F10" s="1"/>
      <c r="G10" s="1">
        <f t="shared" si="0"/>
        <v>0</v>
      </c>
      <c r="H10" s="1">
        <f>INT(G10/10)</f>
        <v>0</v>
      </c>
    </row>
    <row r="11" spans="1:8" x14ac:dyDescent="0.3">
      <c r="A11" s="34" t="s">
        <v>171</v>
      </c>
      <c r="B11" s="35" t="s">
        <v>72</v>
      </c>
      <c r="C11" s="1">
        <v>8</v>
      </c>
      <c r="D11" s="1"/>
      <c r="E11" s="1"/>
      <c r="F11" s="1"/>
      <c r="G11" s="1">
        <f t="shared" si="0"/>
        <v>8</v>
      </c>
      <c r="H11" s="1">
        <f>INT(G11/8)</f>
        <v>1</v>
      </c>
    </row>
    <row r="12" spans="1:8" x14ac:dyDescent="0.3">
      <c r="A12" s="34"/>
      <c r="B12" s="35" t="s">
        <v>57</v>
      </c>
      <c r="C12" s="1">
        <v>30</v>
      </c>
      <c r="D12" s="1"/>
      <c r="E12" s="1"/>
      <c r="F12" s="1"/>
      <c r="G12" s="1">
        <f t="shared" si="0"/>
        <v>30</v>
      </c>
      <c r="H12" s="1">
        <f>INT(G12/10)</f>
        <v>3</v>
      </c>
    </row>
    <row r="13" spans="1:8" x14ac:dyDescent="0.3">
      <c r="A13" s="34" t="s">
        <v>172</v>
      </c>
      <c r="B13" s="35" t="s">
        <v>72</v>
      </c>
      <c r="C13" s="1">
        <v>40</v>
      </c>
      <c r="D13" s="1"/>
      <c r="E13" s="1"/>
      <c r="F13" s="1"/>
      <c r="G13" s="1">
        <f t="shared" si="0"/>
        <v>40</v>
      </c>
      <c r="H13" s="1">
        <f>INT(G13/8)</f>
        <v>5</v>
      </c>
    </row>
    <row r="14" spans="1:8" x14ac:dyDescent="0.3">
      <c r="A14" s="34"/>
      <c r="B14" s="35" t="s">
        <v>57</v>
      </c>
      <c r="C14" s="1">
        <v>30</v>
      </c>
      <c r="D14" s="1"/>
      <c r="E14" s="1"/>
      <c r="F14" s="1"/>
      <c r="G14" s="1">
        <f t="shared" si="0"/>
        <v>30</v>
      </c>
      <c r="H14" s="1">
        <f>INT(G14/10)</f>
        <v>3</v>
      </c>
    </row>
    <row r="15" spans="1:8" x14ac:dyDescent="0.3">
      <c r="A15" s="34" t="s">
        <v>173</v>
      </c>
      <c r="B15" s="35" t="s">
        <v>67</v>
      </c>
      <c r="C15" s="1"/>
      <c r="D15" s="1"/>
      <c r="E15" s="1"/>
      <c r="F15" s="1"/>
      <c r="G15" s="1">
        <f t="shared" si="0"/>
        <v>0</v>
      </c>
      <c r="H15" s="1">
        <f>INT(G15/8)</f>
        <v>0</v>
      </c>
    </row>
    <row r="16" spans="1:8" x14ac:dyDescent="0.3">
      <c r="A16" s="34"/>
      <c r="B16" s="35" t="s">
        <v>57</v>
      </c>
      <c r="C16" s="1"/>
      <c r="D16" s="1"/>
      <c r="E16" s="1"/>
      <c r="F16" s="1"/>
      <c r="G16" s="1">
        <f t="shared" si="0"/>
        <v>0</v>
      </c>
      <c r="H16" s="1">
        <f>INT(G16/10)</f>
        <v>0</v>
      </c>
    </row>
    <row r="17" spans="1:8" x14ac:dyDescent="0.3">
      <c r="A17" s="34" t="s">
        <v>174</v>
      </c>
      <c r="B17" s="35" t="s">
        <v>72</v>
      </c>
      <c r="C17" s="1">
        <v>96</v>
      </c>
      <c r="D17" s="1"/>
      <c r="E17" s="1"/>
      <c r="F17" s="1"/>
      <c r="G17" s="1">
        <f t="shared" si="0"/>
        <v>96</v>
      </c>
      <c r="H17" s="1">
        <f>INT(G17/8)</f>
        <v>12</v>
      </c>
    </row>
    <row r="18" spans="1:8" x14ac:dyDescent="0.3">
      <c r="A18" s="34"/>
      <c r="B18" s="35" t="s">
        <v>57</v>
      </c>
      <c r="C18" s="1"/>
      <c r="D18" s="1"/>
      <c r="E18" s="1"/>
      <c r="F18" s="1"/>
      <c r="G18" s="1">
        <f t="shared" si="0"/>
        <v>0</v>
      </c>
      <c r="H18" s="1">
        <f>INT(G18/10)</f>
        <v>0</v>
      </c>
    </row>
    <row r="19" spans="1:8" x14ac:dyDescent="0.3">
      <c r="A19" s="34" t="s">
        <v>175</v>
      </c>
      <c r="B19" s="35" t="s">
        <v>72</v>
      </c>
      <c r="C19" s="1"/>
      <c r="D19" s="1"/>
      <c r="E19" s="1"/>
      <c r="F19" s="1"/>
      <c r="G19" s="1">
        <f t="shared" si="0"/>
        <v>0</v>
      </c>
      <c r="H19" s="1">
        <f>INT(G19/8)</f>
        <v>0</v>
      </c>
    </row>
    <row r="20" spans="1:8" x14ac:dyDescent="0.3">
      <c r="A20" s="34"/>
      <c r="B20" s="35" t="s">
        <v>57</v>
      </c>
      <c r="C20" s="1"/>
      <c r="D20" s="1"/>
      <c r="E20" s="1"/>
      <c r="F20" s="1"/>
      <c r="G20" s="1">
        <f t="shared" si="0"/>
        <v>0</v>
      </c>
      <c r="H20" s="1">
        <f>INT(G20/10)</f>
        <v>0</v>
      </c>
    </row>
    <row r="21" spans="1:8" x14ac:dyDescent="0.3">
      <c r="A21" s="34" t="s">
        <v>176</v>
      </c>
      <c r="B21" s="35" t="s">
        <v>177</v>
      </c>
      <c r="C21" s="1">
        <v>64</v>
      </c>
      <c r="D21" s="1"/>
      <c r="E21" s="1"/>
      <c r="F21" s="1"/>
      <c r="G21" s="1">
        <f t="shared" si="0"/>
        <v>64</v>
      </c>
      <c r="H21" s="1">
        <f>INT(G21/8)</f>
        <v>8</v>
      </c>
    </row>
    <row r="22" spans="1:8" x14ac:dyDescent="0.3">
      <c r="A22" s="34"/>
      <c r="B22" s="35" t="s">
        <v>57</v>
      </c>
      <c r="C22" s="1"/>
      <c r="D22" s="1"/>
      <c r="E22" s="1"/>
      <c r="F22" s="1"/>
      <c r="G22" s="1">
        <f t="shared" si="0"/>
        <v>0</v>
      </c>
      <c r="H22" s="1">
        <f>INT(G22/10)</f>
        <v>0</v>
      </c>
    </row>
    <row r="23" spans="1:8" x14ac:dyDescent="0.3">
      <c r="A23" s="34" t="s">
        <v>178</v>
      </c>
      <c r="B23" s="35" t="s">
        <v>179</v>
      </c>
      <c r="C23" s="1">
        <v>32</v>
      </c>
      <c r="D23" s="1"/>
      <c r="E23" s="1"/>
      <c r="F23" s="1"/>
      <c r="G23" s="1">
        <f t="shared" si="0"/>
        <v>32</v>
      </c>
      <c r="H23" s="1">
        <f>INT(G23/8)</f>
        <v>4</v>
      </c>
    </row>
    <row r="24" spans="1:8" x14ac:dyDescent="0.3">
      <c r="A24" s="34"/>
      <c r="B24" s="35" t="s">
        <v>57</v>
      </c>
      <c r="C24" s="1"/>
      <c r="D24" s="1"/>
      <c r="E24" s="1"/>
      <c r="F24" s="1"/>
      <c r="G24" s="1">
        <f t="shared" si="0"/>
        <v>0</v>
      </c>
      <c r="H24" s="1">
        <f>INT(G24/10)</f>
        <v>0</v>
      </c>
    </row>
    <row r="25" spans="1:8" ht="28.5" x14ac:dyDescent="0.3">
      <c r="A25" s="36" t="s">
        <v>180</v>
      </c>
      <c r="B25" s="35" t="s">
        <v>57</v>
      </c>
      <c r="C25" s="1"/>
      <c r="D25" s="1"/>
      <c r="E25" s="1"/>
      <c r="F25" s="1"/>
      <c r="G25" s="1">
        <f t="shared" si="0"/>
        <v>0</v>
      </c>
      <c r="H25" s="1">
        <f t="shared" ref="H25:H67" si="1">INT(G25/10)</f>
        <v>0</v>
      </c>
    </row>
    <row r="26" spans="1:8" ht="28.5" x14ac:dyDescent="0.3">
      <c r="A26" s="36" t="s">
        <v>181</v>
      </c>
      <c r="B26" s="35" t="s">
        <v>57</v>
      </c>
      <c r="C26" s="1"/>
      <c r="D26" s="1"/>
      <c r="E26" s="1"/>
      <c r="F26" s="1"/>
      <c r="G26" s="1">
        <f t="shared" si="0"/>
        <v>0</v>
      </c>
      <c r="H26" s="1">
        <f t="shared" si="1"/>
        <v>0</v>
      </c>
    </row>
    <row r="27" spans="1:8" ht="28.5" x14ac:dyDescent="0.3">
      <c r="A27" s="36" t="s">
        <v>182</v>
      </c>
      <c r="B27" s="35" t="s">
        <v>57</v>
      </c>
      <c r="C27" s="1"/>
      <c r="D27" s="1"/>
      <c r="E27" s="1"/>
      <c r="F27" s="1"/>
      <c r="G27" s="1">
        <f t="shared" si="0"/>
        <v>0</v>
      </c>
      <c r="H27" s="1">
        <f t="shared" si="1"/>
        <v>0</v>
      </c>
    </row>
    <row r="28" spans="1:8" ht="28.5" x14ac:dyDescent="0.3">
      <c r="A28" s="36" t="s">
        <v>183</v>
      </c>
      <c r="B28" s="35" t="s">
        <v>57</v>
      </c>
      <c r="C28" s="1"/>
      <c r="D28" s="1"/>
      <c r="E28" s="1"/>
      <c r="F28" s="1"/>
      <c r="G28" s="1">
        <f t="shared" si="0"/>
        <v>0</v>
      </c>
      <c r="H28" s="1">
        <f t="shared" si="1"/>
        <v>0</v>
      </c>
    </row>
    <row r="29" spans="1:8" ht="28.5" x14ac:dyDescent="0.3">
      <c r="A29" s="36" t="s">
        <v>184</v>
      </c>
      <c r="B29" s="35" t="s">
        <v>57</v>
      </c>
      <c r="C29" s="1"/>
      <c r="D29" s="1"/>
      <c r="E29" s="1"/>
      <c r="F29" s="1"/>
      <c r="G29" s="1">
        <f t="shared" si="0"/>
        <v>0</v>
      </c>
      <c r="H29" s="1">
        <f t="shared" si="1"/>
        <v>0</v>
      </c>
    </row>
    <row r="30" spans="1:8" ht="28.5" x14ac:dyDescent="0.3">
      <c r="A30" s="36" t="s">
        <v>185</v>
      </c>
      <c r="B30" s="35" t="s">
        <v>57</v>
      </c>
      <c r="C30" s="1"/>
      <c r="D30" s="1"/>
      <c r="E30" s="1"/>
      <c r="F30" s="1"/>
      <c r="G30" s="1">
        <f t="shared" si="0"/>
        <v>0</v>
      </c>
      <c r="H30" s="1">
        <f t="shared" si="1"/>
        <v>0</v>
      </c>
    </row>
    <row r="31" spans="1:8" ht="28.5" x14ac:dyDescent="0.3">
      <c r="A31" s="36" t="s">
        <v>186</v>
      </c>
      <c r="B31" s="35" t="s">
        <v>57</v>
      </c>
      <c r="C31" s="1">
        <v>10</v>
      </c>
      <c r="D31" s="1"/>
      <c r="E31" s="1"/>
      <c r="F31" s="1"/>
      <c r="G31" s="1">
        <f t="shared" si="0"/>
        <v>10</v>
      </c>
      <c r="H31" s="1">
        <f t="shared" si="1"/>
        <v>1</v>
      </c>
    </row>
    <row r="32" spans="1:8" ht="28.5" x14ac:dyDescent="0.3">
      <c r="A32" s="36" t="s">
        <v>187</v>
      </c>
      <c r="B32" s="35" t="s">
        <v>57</v>
      </c>
      <c r="C32" s="1"/>
      <c r="D32" s="1"/>
      <c r="E32" s="1"/>
      <c r="F32" s="1"/>
      <c r="G32" s="1">
        <f t="shared" si="0"/>
        <v>0</v>
      </c>
      <c r="H32" s="1">
        <f t="shared" si="1"/>
        <v>0</v>
      </c>
    </row>
    <row r="33" spans="1:8" ht="28.5" x14ac:dyDescent="0.3">
      <c r="A33" s="36" t="s">
        <v>188</v>
      </c>
      <c r="B33" s="35" t="s">
        <v>57</v>
      </c>
      <c r="C33" s="1"/>
      <c r="D33" s="1"/>
      <c r="E33" s="1"/>
      <c r="F33" s="1"/>
      <c r="G33" s="1">
        <f t="shared" si="0"/>
        <v>0</v>
      </c>
      <c r="H33" s="1">
        <f t="shared" si="1"/>
        <v>0</v>
      </c>
    </row>
    <row r="34" spans="1:8" ht="28.5" x14ac:dyDescent="0.3">
      <c r="A34" s="36" t="s">
        <v>189</v>
      </c>
      <c r="B34" s="35" t="s">
        <v>57</v>
      </c>
      <c r="C34" s="1">
        <v>30</v>
      </c>
      <c r="D34" s="1"/>
      <c r="E34" s="1"/>
      <c r="F34" s="1"/>
      <c r="G34" s="1">
        <f t="shared" si="0"/>
        <v>30</v>
      </c>
      <c r="H34" s="1">
        <f t="shared" si="1"/>
        <v>3</v>
      </c>
    </row>
    <row r="35" spans="1:8" x14ac:dyDescent="0.3">
      <c r="A35" s="36" t="s">
        <v>190</v>
      </c>
      <c r="B35" s="35" t="s">
        <v>57</v>
      </c>
      <c r="C35" s="1">
        <v>30</v>
      </c>
      <c r="D35" s="1"/>
      <c r="E35" s="1"/>
      <c r="F35" s="1"/>
      <c r="G35" s="1">
        <f t="shared" si="0"/>
        <v>30</v>
      </c>
      <c r="H35" s="1">
        <f t="shared" si="1"/>
        <v>3</v>
      </c>
    </row>
    <row r="36" spans="1:8" ht="28.5" x14ac:dyDescent="0.3">
      <c r="A36" s="36" t="s">
        <v>191</v>
      </c>
      <c r="B36" s="35" t="s">
        <v>57</v>
      </c>
      <c r="C36" s="1"/>
      <c r="D36" s="1"/>
      <c r="E36" s="1"/>
      <c r="F36" s="1"/>
      <c r="G36" s="1">
        <f t="shared" si="0"/>
        <v>0</v>
      </c>
      <c r="H36" s="1">
        <f t="shared" si="1"/>
        <v>0</v>
      </c>
    </row>
    <row r="37" spans="1:8" ht="28.5" x14ac:dyDescent="0.3">
      <c r="A37" s="36" t="s">
        <v>192</v>
      </c>
      <c r="B37" s="35" t="s">
        <v>57</v>
      </c>
      <c r="C37" s="1"/>
      <c r="D37" s="1"/>
      <c r="E37" s="1"/>
      <c r="F37" s="1"/>
      <c r="G37" s="1">
        <f t="shared" si="0"/>
        <v>0</v>
      </c>
      <c r="H37" s="1">
        <f t="shared" si="1"/>
        <v>0</v>
      </c>
    </row>
    <row r="38" spans="1:8" ht="28.5" x14ac:dyDescent="0.3">
      <c r="A38" s="36" t="s">
        <v>193</v>
      </c>
      <c r="B38" s="35" t="s">
        <v>57</v>
      </c>
      <c r="C38" s="1"/>
      <c r="D38" s="1"/>
      <c r="E38" s="1"/>
      <c r="F38" s="1"/>
      <c r="G38" s="1">
        <f t="shared" si="0"/>
        <v>0</v>
      </c>
      <c r="H38" s="1">
        <f t="shared" si="1"/>
        <v>0</v>
      </c>
    </row>
    <row r="39" spans="1:8" ht="28.5" x14ac:dyDescent="0.3">
      <c r="A39" s="36" t="s">
        <v>194</v>
      </c>
      <c r="B39" s="35" t="s">
        <v>57</v>
      </c>
      <c r="C39" s="1"/>
      <c r="D39" s="1"/>
      <c r="E39" s="1"/>
      <c r="F39" s="1"/>
      <c r="G39" s="1">
        <f t="shared" si="0"/>
        <v>0</v>
      </c>
      <c r="H39" s="1">
        <f t="shared" si="1"/>
        <v>0</v>
      </c>
    </row>
    <row r="40" spans="1:8" x14ac:dyDescent="0.3">
      <c r="A40" s="36" t="s">
        <v>195</v>
      </c>
      <c r="B40" s="35" t="s">
        <v>57</v>
      </c>
      <c r="C40" s="1"/>
      <c r="D40" s="1"/>
      <c r="E40" s="1"/>
      <c r="F40" s="1"/>
      <c r="G40" s="1">
        <f t="shared" si="0"/>
        <v>0</v>
      </c>
      <c r="H40" s="1">
        <f t="shared" si="1"/>
        <v>0</v>
      </c>
    </row>
    <row r="41" spans="1:8" ht="28.5" x14ac:dyDescent="0.3">
      <c r="A41" s="36" t="s">
        <v>196</v>
      </c>
      <c r="B41" s="35" t="s">
        <v>57</v>
      </c>
      <c r="C41" s="1"/>
      <c r="D41" s="1"/>
      <c r="E41" s="1"/>
      <c r="F41" s="1"/>
      <c r="G41" s="1">
        <f t="shared" si="0"/>
        <v>0</v>
      </c>
      <c r="H41" s="1">
        <f t="shared" si="1"/>
        <v>0</v>
      </c>
    </row>
    <row r="42" spans="1:8" ht="28.5" x14ac:dyDescent="0.3">
      <c r="A42" s="36" t="s">
        <v>197</v>
      </c>
      <c r="B42" s="35" t="s">
        <v>57</v>
      </c>
      <c r="C42" s="1"/>
      <c r="D42" s="1"/>
      <c r="E42" s="1"/>
      <c r="F42" s="1"/>
      <c r="G42" s="1">
        <f t="shared" si="0"/>
        <v>0</v>
      </c>
      <c r="H42" s="1">
        <f t="shared" si="1"/>
        <v>0</v>
      </c>
    </row>
    <row r="43" spans="1:8" ht="28.5" x14ac:dyDescent="0.3">
      <c r="A43" s="36" t="s">
        <v>198</v>
      </c>
      <c r="B43" s="35" t="s">
        <v>57</v>
      </c>
      <c r="C43" s="1"/>
      <c r="D43" s="1"/>
      <c r="E43" s="1"/>
      <c r="F43" s="1"/>
      <c r="G43" s="1">
        <f t="shared" si="0"/>
        <v>0</v>
      </c>
      <c r="H43" s="1">
        <f t="shared" si="1"/>
        <v>0</v>
      </c>
    </row>
    <row r="44" spans="1:8" ht="28.5" x14ac:dyDescent="0.3">
      <c r="A44" s="36" t="s">
        <v>199</v>
      </c>
      <c r="B44" s="35" t="s">
        <v>57</v>
      </c>
      <c r="C44" s="1">
        <v>40</v>
      </c>
      <c r="D44" s="1"/>
      <c r="E44" s="1"/>
      <c r="F44" s="1"/>
      <c r="G44" s="1">
        <f t="shared" si="0"/>
        <v>40</v>
      </c>
      <c r="H44" s="1">
        <f t="shared" si="1"/>
        <v>4</v>
      </c>
    </row>
    <row r="45" spans="1:8" ht="28.5" x14ac:dyDescent="0.3">
      <c r="A45" s="36" t="s">
        <v>200</v>
      </c>
      <c r="B45" s="35" t="s">
        <v>57</v>
      </c>
      <c r="C45" s="1"/>
      <c r="D45" s="1"/>
      <c r="E45" s="1"/>
      <c r="F45" s="1"/>
      <c r="G45" s="1">
        <f t="shared" si="0"/>
        <v>0</v>
      </c>
      <c r="H45" s="1">
        <f t="shared" si="1"/>
        <v>0</v>
      </c>
    </row>
    <row r="46" spans="1:8" ht="28.5" x14ac:dyDescent="0.3">
      <c r="A46" s="36" t="s">
        <v>201</v>
      </c>
      <c r="B46" s="35" t="s">
        <v>57</v>
      </c>
      <c r="C46" s="1"/>
      <c r="D46" s="1"/>
      <c r="E46" s="1"/>
      <c r="F46" s="1"/>
      <c r="G46" s="1">
        <f t="shared" si="0"/>
        <v>0</v>
      </c>
      <c r="H46" s="1">
        <f t="shared" si="1"/>
        <v>0</v>
      </c>
    </row>
    <row r="47" spans="1:8" ht="28.5" x14ac:dyDescent="0.3">
      <c r="A47" s="36" t="s">
        <v>202</v>
      </c>
      <c r="B47" s="35" t="s">
        <v>57</v>
      </c>
      <c r="C47" s="1"/>
      <c r="D47" s="1"/>
      <c r="E47" s="1"/>
      <c r="F47" s="1"/>
      <c r="G47" s="1">
        <f t="shared" si="0"/>
        <v>0</v>
      </c>
      <c r="H47" s="1">
        <f t="shared" si="1"/>
        <v>0</v>
      </c>
    </row>
    <row r="48" spans="1:8" ht="42.75" x14ac:dyDescent="0.3">
      <c r="A48" s="36" t="s">
        <v>203</v>
      </c>
      <c r="B48" s="35" t="s">
        <v>57</v>
      </c>
      <c r="C48" s="1"/>
      <c r="D48" s="1"/>
      <c r="E48" s="1"/>
      <c r="F48" s="1"/>
      <c r="G48" s="1">
        <f t="shared" si="0"/>
        <v>0</v>
      </c>
      <c r="H48" s="1">
        <f t="shared" si="1"/>
        <v>0</v>
      </c>
    </row>
    <row r="49" spans="1:8" ht="28.5" x14ac:dyDescent="0.3">
      <c r="A49" s="36" t="s">
        <v>204</v>
      </c>
      <c r="B49" s="35" t="s">
        <v>57</v>
      </c>
      <c r="C49" s="1"/>
      <c r="D49" s="1"/>
      <c r="E49" s="1"/>
      <c r="F49" s="1"/>
      <c r="G49" s="1">
        <f t="shared" si="0"/>
        <v>0</v>
      </c>
      <c r="H49" s="1">
        <f t="shared" si="1"/>
        <v>0</v>
      </c>
    </row>
    <row r="50" spans="1:8" ht="28.5" x14ac:dyDescent="0.3">
      <c r="A50" s="36" t="s">
        <v>205</v>
      </c>
      <c r="B50" s="35" t="s">
        <v>57</v>
      </c>
      <c r="C50" s="1"/>
      <c r="D50" s="1"/>
      <c r="E50" s="1"/>
      <c r="F50" s="1"/>
      <c r="G50" s="1">
        <f t="shared" si="0"/>
        <v>0</v>
      </c>
      <c r="H50" s="1">
        <f t="shared" si="1"/>
        <v>0</v>
      </c>
    </row>
    <row r="51" spans="1:8" ht="17.25" x14ac:dyDescent="0.3">
      <c r="A51" s="27" t="s">
        <v>206</v>
      </c>
      <c r="B51" s="37" t="s">
        <v>57</v>
      </c>
      <c r="C51" s="1">
        <v>30</v>
      </c>
      <c r="D51" s="1"/>
      <c r="E51" s="1"/>
      <c r="F51" s="1"/>
      <c r="G51" s="1">
        <f t="shared" si="0"/>
        <v>30</v>
      </c>
      <c r="H51" s="1">
        <f t="shared" si="1"/>
        <v>3</v>
      </c>
    </row>
    <row r="52" spans="1:8" ht="17.25" x14ac:dyDescent="0.3">
      <c r="A52" s="27" t="s">
        <v>207</v>
      </c>
      <c r="B52" s="37" t="s">
        <v>57</v>
      </c>
      <c r="C52" s="1">
        <v>20</v>
      </c>
      <c r="D52" s="1"/>
      <c r="E52" s="1"/>
      <c r="F52" s="1"/>
      <c r="G52" s="1">
        <f t="shared" si="0"/>
        <v>20</v>
      </c>
      <c r="H52" s="1">
        <f t="shared" si="1"/>
        <v>2</v>
      </c>
    </row>
    <row r="53" spans="1:8" ht="17.25" x14ac:dyDescent="0.3">
      <c r="A53" s="27" t="s">
        <v>131</v>
      </c>
      <c r="B53" s="37" t="s">
        <v>57</v>
      </c>
      <c r="C53" s="1"/>
      <c r="D53" s="1"/>
      <c r="E53" s="1"/>
      <c r="F53" s="1"/>
      <c r="G53" s="1">
        <f t="shared" si="0"/>
        <v>0</v>
      </c>
      <c r="H53" s="1">
        <f t="shared" si="1"/>
        <v>0</v>
      </c>
    </row>
    <row r="54" spans="1:8" ht="17.25" x14ac:dyDescent="0.3">
      <c r="A54" s="27" t="s">
        <v>208</v>
      </c>
      <c r="B54" s="37" t="s">
        <v>57</v>
      </c>
      <c r="C54" s="1">
        <v>80</v>
      </c>
      <c r="D54" s="1"/>
      <c r="E54" s="1"/>
      <c r="F54" s="1"/>
      <c r="G54" s="1">
        <f t="shared" si="0"/>
        <v>80</v>
      </c>
      <c r="H54" s="1">
        <f t="shared" si="1"/>
        <v>8</v>
      </c>
    </row>
    <row r="55" spans="1:8" ht="17.25" x14ac:dyDescent="0.3">
      <c r="A55" s="27" t="s">
        <v>12</v>
      </c>
      <c r="B55" s="37" t="s">
        <v>57</v>
      </c>
      <c r="C55" s="1"/>
      <c r="D55" s="1"/>
      <c r="E55" s="1"/>
      <c r="F55" s="1"/>
      <c r="G55" s="1">
        <f t="shared" si="0"/>
        <v>0</v>
      </c>
      <c r="H55" s="1">
        <f t="shared" si="1"/>
        <v>0</v>
      </c>
    </row>
    <row r="56" spans="1:8" ht="17.25" x14ac:dyDescent="0.3">
      <c r="A56" s="27" t="s">
        <v>209</v>
      </c>
      <c r="B56" s="37" t="s">
        <v>57</v>
      </c>
      <c r="C56" s="1"/>
      <c r="D56" s="1"/>
      <c r="E56" s="1"/>
      <c r="F56" s="1"/>
      <c r="G56" s="1">
        <f t="shared" si="0"/>
        <v>0</v>
      </c>
      <c r="H56" s="1">
        <f t="shared" si="1"/>
        <v>0</v>
      </c>
    </row>
    <row r="57" spans="1:8" ht="17.25" x14ac:dyDescent="0.3">
      <c r="A57" s="27" t="s">
        <v>210</v>
      </c>
      <c r="B57" s="37" t="s">
        <v>57</v>
      </c>
      <c r="C57" s="1"/>
      <c r="D57" s="1"/>
      <c r="E57" s="1"/>
      <c r="F57" s="1"/>
      <c r="G57" s="1">
        <f t="shared" si="0"/>
        <v>0</v>
      </c>
      <c r="H57" s="1">
        <f t="shared" si="1"/>
        <v>0</v>
      </c>
    </row>
    <row r="58" spans="1:8" ht="42.75" x14ac:dyDescent="0.3">
      <c r="A58" s="27" t="s">
        <v>211</v>
      </c>
      <c r="B58" s="37" t="s">
        <v>96</v>
      </c>
      <c r="C58" s="1"/>
      <c r="D58" s="1"/>
      <c r="E58" s="1"/>
      <c r="F58" s="1"/>
      <c r="G58" s="1">
        <f t="shared" si="0"/>
        <v>0</v>
      </c>
      <c r="H58" s="1">
        <f t="shared" si="1"/>
        <v>0</v>
      </c>
    </row>
    <row r="59" spans="1:8" ht="17.25" x14ac:dyDescent="0.3">
      <c r="A59" s="27" t="s">
        <v>212</v>
      </c>
      <c r="B59" s="37" t="s">
        <v>57</v>
      </c>
      <c r="C59" s="1"/>
      <c r="D59" s="1"/>
      <c r="E59" s="1"/>
      <c r="F59" s="1"/>
      <c r="G59" s="1">
        <f t="shared" si="0"/>
        <v>0</v>
      </c>
      <c r="H59" s="1">
        <f t="shared" si="1"/>
        <v>0</v>
      </c>
    </row>
    <row r="60" spans="1:8" ht="28.5" x14ac:dyDescent="0.3">
      <c r="A60" s="27" t="s">
        <v>213</v>
      </c>
      <c r="B60" s="37" t="s">
        <v>57</v>
      </c>
      <c r="C60" s="1">
        <v>30</v>
      </c>
      <c r="D60" s="1"/>
      <c r="E60" s="1"/>
      <c r="F60" s="1"/>
      <c r="G60" s="1">
        <f t="shared" si="0"/>
        <v>30</v>
      </c>
      <c r="H60" s="1">
        <f t="shared" si="1"/>
        <v>3</v>
      </c>
    </row>
    <row r="61" spans="1:8" ht="28.5" x14ac:dyDescent="0.3">
      <c r="A61" s="27" t="s">
        <v>214</v>
      </c>
      <c r="B61" s="37" t="s">
        <v>57</v>
      </c>
      <c r="C61" s="1"/>
      <c r="D61" s="1"/>
      <c r="E61" s="1"/>
      <c r="F61" s="1"/>
      <c r="G61" s="1">
        <f t="shared" si="0"/>
        <v>0</v>
      </c>
      <c r="H61" s="1">
        <f t="shared" si="1"/>
        <v>0</v>
      </c>
    </row>
    <row r="62" spans="1:8" ht="42.75" x14ac:dyDescent="0.3">
      <c r="A62" s="27" t="s">
        <v>215</v>
      </c>
      <c r="B62" s="37" t="s">
        <v>57</v>
      </c>
      <c r="C62" s="1"/>
      <c r="D62" s="1"/>
      <c r="E62" s="1"/>
      <c r="F62" s="1"/>
      <c r="G62" s="1">
        <f t="shared" si="0"/>
        <v>0</v>
      </c>
      <c r="H62" s="1">
        <f t="shared" si="1"/>
        <v>0</v>
      </c>
    </row>
    <row r="63" spans="1:8" ht="28.5" x14ac:dyDescent="0.3">
      <c r="A63" s="27" t="s">
        <v>216</v>
      </c>
      <c r="B63" s="37" t="s">
        <v>57</v>
      </c>
      <c r="C63" s="1"/>
      <c r="D63" s="1"/>
      <c r="E63" s="1"/>
      <c r="F63" s="1"/>
      <c r="G63" s="1">
        <f t="shared" si="0"/>
        <v>0</v>
      </c>
      <c r="H63" s="1">
        <f t="shared" si="1"/>
        <v>0</v>
      </c>
    </row>
    <row r="64" spans="1:8" ht="17.25" x14ac:dyDescent="0.3">
      <c r="A64" s="27" t="s">
        <v>217</v>
      </c>
      <c r="B64" s="37" t="s">
        <v>57</v>
      </c>
      <c r="C64" s="1"/>
      <c r="D64" s="1"/>
      <c r="E64" s="1"/>
      <c r="F64" s="1"/>
      <c r="G64" s="1">
        <f t="shared" si="0"/>
        <v>0</v>
      </c>
      <c r="H64" s="1">
        <f t="shared" si="1"/>
        <v>0</v>
      </c>
    </row>
    <row r="65" spans="1:8" ht="28.5" x14ac:dyDescent="0.3">
      <c r="A65" s="9" t="s">
        <v>218</v>
      </c>
      <c r="B65" s="4" t="s">
        <v>219</v>
      </c>
      <c r="C65" s="1">
        <v>50</v>
      </c>
      <c r="D65" s="1"/>
      <c r="E65" s="1"/>
      <c r="F65" s="1"/>
      <c r="G65" s="1">
        <f t="shared" si="0"/>
        <v>50</v>
      </c>
      <c r="H65" s="1">
        <f t="shared" si="1"/>
        <v>5</v>
      </c>
    </row>
    <row r="66" spans="1:8" ht="42.75" x14ac:dyDescent="0.3">
      <c r="A66" s="9" t="s">
        <v>220</v>
      </c>
      <c r="B66" s="4" t="s">
        <v>219</v>
      </c>
      <c r="C66" s="1">
        <v>60</v>
      </c>
      <c r="D66" s="1"/>
      <c r="E66" s="1"/>
      <c r="F66" s="1"/>
      <c r="G66" s="1">
        <f t="shared" si="0"/>
        <v>60</v>
      </c>
      <c r="H66" s="1">
        <f t="shared" si="1"/>
        <v>6</v>
      </c>
    </row>
    <row r="67" spans="1:8" x14ac:dyDescent="0.3">
      <c r="A67" s="9" t="s">
        <v>221</v>
      </c>
      <c r="B67" s="4" t="s">
        <v>219</v>
      </c>
      <c r="C67" s="1">
        <v>40</v>
      </c>
      <c r="D67" s="1"/>
      <c r="E67" s="1"/>
      <c r="F67" s="1"/>
      <c r="G67" s="1">
        <f t="shared" si="0"/>
        <v>40</v>
      </c>
      <c r="H67" s="1">
        <f t="shared" si="1"/>
        <v>4</v>
      </c>
    </row>
    <row r="68" spans="1:8" x14ac:dyDescent="0.3">
      <c r="A68" s="38"/>
      <c r="B68" s="39"/>
      <c r="C68" s="40"/>
      <c r="D68" s="40"/>
      <c r="E68" s="40"/>
      <c r="F68" s="40"/>
      <c r="G68" s="40"/>
      <c r="H68" s="40"/>
    </row>
  </sheetData>
  <mergeCells count="13">
    <mergeCell ref="A23:A24"/>
    <mergeCell ref="A11:A12"/>
    <mergeCell ref="A13:A14"/>
    <mergeCell ref="A15:A16"/>
    <mergeCell ref="A17:A18"/>
    <mergeCell ref="A19:A20"/>
    <mergeCell ref="A21:A22"/>
    <mergeCell ref="A1:D2"/>
    <mergeCell ref="E1:E2"/>
    <mergeCell ref="A3:H3"/>
    <mergeCell ref="A5:A6"/>
    <mergeCell ref="A7:A8"/>
    <mergeCell ref="A9:A1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향신료</vt:lpstr>
      <vt:lpstr>파우다시즈닝</vt:lpstr>
      <vt:lpstr>소스</vt:lpstr>
      <vt:lpstr>기능성첨가물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cp:lastPrinted>2014-11-28T05:47:59Z</cp:lastPrinted>
  <dcterms:created xsi:type="dcterms:W3CDTF">2014-11-28T02:40:27Z</dcterms:created>
  <dcterms:modified xsi:type="dcterms:W3CDTF">2014-11-29T08:17:01Z</dcterms:modified>
</cp:coreProperties>
</file>